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I-II " sheetId="4" r:id="rId1"/>
    <sheet name="III" sheetId="2" r:id="rId2"/>
    <sheet name="IV-VII" sheetId="3" r:id="rId3"/>
  </sheets>
  <definedNames>
    <definedName name="_xlnm.Print_Area" localSheetId="1">III!$A$1:$AR$47</definedName>
    <definedName name="_xlnm.Print_Area" localSheetId="0">'I-II '!$A$1:$BA$108</definedName>
    <definedName name="_xlnm.Print_Area" localSheetId="2">'IV-VII'!#REF!</definedName>
  </definedNames>
  <calcPr calcId="124519"/>
</workbook>
</file>

<file path=xl/calcChain.xml><?xml version="1.0" encoding="utf-8"?>
<calcChain xmlns="http://schemas.openxmlformats.org/spreadsheetml/2006/main">
  <c r="AL8" i="2"/>
  <c r="Y33"/>
  <c r="Y45"/>
  <c r="Y24"/>
  <c r="Y22"/>
  <c r="Y8"/>
  <c r="Y10"/>
  <c r="Y7"/>
  <c r="Y5"/>
  <c r="AL44"/>
  <c r="AE24"/>
  <c r="Y20"/>
  <c r="AE20"/>
  <c r="AE8"/>
  <c r="AE7"/>
  <c r="AE29"/>
  <c r="AL42"/>
  <c r="Y40"/>
  <c r="AE32"/>
  <c r="Y25"/>
  <c r="AE25"/>
  <c r="AE10"/>
  <c r="AE31"/>
  <c r="AE44"/>
  <c r="AL39"/>
  <c r="AE43"/>
  <c r="AE42"/>
  <c r="AE41"/>
  <c r="AE39"/>
  <c r="AE38"/>
  <c r="AE37"/>
  <c r="AE36"/>
  <c r="Y35"/>
  <c r="AE35"/>
  <c r="AE34"/>
  <c r="AE33"/>
  <c r="AE30"/>
  <c r="AE28"/>
  <c r="AE27"/>
  <c r="AE26"/>
  <c r="AE23"/>
  <c r="AE21"/>
  <c r="AE19"/>
  <c r="AE17"/>
  <c r="AE16"/>
  <c r="AE15"/>
  <c r="AE14"/>
  <c r="AE13"/>
  <c r="AE12"/>
  <c r="AE11"/>
  <c r="AE9"/>
  <c r="AE6"/>
  <c r="AE45"/>
  <c r="AE40"/>
  <c r="AE22"/>
  <c r="Y18"/>
  <c r="AE18"/>
  <c r="AL41"/>
  <c r="AL46"/>
  <c r="AL43"/>
  <c r="AE46"/>
  <c r="Y4"/>
  <c r="AE5"/>
</calcChain>
</file>

<file path=xl/sharedStrings.xml><?xml version="1.0" encoding="utf-8"?>
<sst xmlns="http://schemas.openxmlformats.org/spreadsheetml/2006/main" count="219" uniqueCount="192">
  <si>
    <t>УТВЕРЖДАЮ</t>
  </si>
  <si>
    <t>(подпись)</t>
  </si>
  <si>
    <t>(расшифровка подписи)</t>
  </si>
  <si>
    <t>КОДЫ</t>
  </si>
  <si>
    <t>Дата</t>
  </si>
  <si>
    <t>по ОКПО</t>
  </si>
  <si>
    <t>Единица измерения: руб.</t>
  </si>
  <si>
    <t>по ОКЕИ</t>
  </si>
  <si>
    <t>в том числе:</t>
  </si>
  <si>
    <t>"</t>
  </si>
  <si>
    <t>г.</t>
  </si>
  <si>
    <t>20</t>
  </si>
  <si>
    <t>План финансово-хозяйственной деятельности</t>
  </si>
  <si>
    <t>(наименование должности лица, утверждающего документ)</t>
  </si>
  <si>
    <t xml:space="preserve">Наименование органа, осуществляющего функции и полномочия учредителя </t>
  </si>
  <si>
    <t xml:space="preserve">Адрес фактического местонахождения </t>
  </si>
  <si>
    <t xml:space="preserve">II. Показатели финансового состояния учреждения </t>
  </si>
  <si>
    <t>Форма по КФД</t>
  </si>
  <si>
    <t xml:space="preserve">X </t>
  </si>
  <si>
    <t>Наименование показателя</t>
  </si>
  <si>
    <t>Сумма</t>
  </si>
  <si>
    <t>Всего</t>
  </si>
  <si>
    <t>Х</t>
  </si>
  <si>
    <t>X</t>
  </si>
  <si>
    <t>Услуга N 1 (наименование)</t>
  </si>
  <si>
    <t>Услуга N 2 (наименование)</t>
  </si>
  <si>
    <t xml:space="preserve">федерального государственного  </t>
  </si>
  <si>
    <t>В том числе</t>
  </si>
  <si>
    <t>1.2. Виды деятельности федерального государственного бюджетного учреждения</t>
  </si>
  <si>
    <t>из них:</t>
  </si>
  <si>
    <t>2.1. Дебиторская задолженность по доходам, полученным за счет средств федерального бюджета</t>
  </si>
  <si>
    <t>2.2. Дебиторская задолженность по выданным авансам, полученным за счет средств федерального бюджета, всего:</t>
  </si>
  <si>
    <t>2.2.1. по выданным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</si>
  <si>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</si>
  <si>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</si>
  <si>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</si>
  <si>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</si>
  <si>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</si>
  <si>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</si>
  <si>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непроизведенных активов</t>
  </si>
  <si>
    <t>2.2.9. по выданным авансам на приобретение материальных запасов</t>
  </si>
  <si>
    <t>2.2.10. по выданным авансам на прочие расходы</t>
  </si>
  <si>
    <t>2.3. Дебиторская задолженность по выданным авансам за счет доходов, полученных от платной и иной приносящей доход деятельности, всего:</t>
  </si>
  <si>
    <t>2.3.1. по выданным авансам на услуги связи</t>
  </si>
  <si>
    <t>2.3.2. по выданным авансам на транспортные услуги</t>
  </si>
  <si>
    <t>2.3.3. по выданным авансам на коммунальные услуги</t>
  </si>
  <si>
    <t>2.3.4. по выданным авансам на услуги по содержанию имущества</t>
  </si>
  <si>
    <t>2.3.5. по выданным авансам на прочие услуги</t>
  </si>
  <si>
    <t>2.3.6. по выданным авансам на приобретение основных средств</t>
  </si>
  <si>
    <t>2.3.7. по выданным авансам на приобретение нематериальных активов</t>
  </si>
  <si>
    <t>2.3.8. по выданным авансам на приобретение непроизведенных активов</t>
  </si>
  <si>
    <t>2.3.9. по выданным авансам на приобретение материальных запасов</t>
  </si>
  <si>
    <t>2.3.10. по выданным авансам на прочие расходы</t>
  </si>
  <si>
    <t>3.1. Просроченная кредиторская задолженность</t>
  </si>
  <si>
    <t>3.2. Кредиторская задолженность по расчетам с поставщиками и подрядчиками за счет средств федерального бюджета, всего:</t>
  </si>
  <si>
    <t>3.2.1. по начислениям на выплаты по оплате труда</t>
  </si>
  <si>
    <t>3.2.2.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</si>
  <si>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</si>
  <si>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</si>
  <si>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</si>
  <si>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3.2.6. по оплате прочих услуг</t>
  </si>
  <si>
    <t>3.2.7. по приобретению основных средств</t>
  </si>
  <si>
    <t>3.2.8. по приобретению нематериальных активов</t>
  </si>
  <si>
    <t>3.2.9. по приобретению непроизведенных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</si>
  <si>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</si>
  <si>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</si>
  <si>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</si>
  <si>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</si>
  <si>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</t>
  </si>
  <si>
    <t>3.3.1. по начислениям на выплаты по оплате труда</t>
  </si>
  <si>
    <t>3.3.2.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</si>
  <si>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</si>
  <si>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</si>
  <si>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</si>
  <si>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</si>
  <si>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</si>
  <si>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</si>
  <si>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непроизведенных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</si>
  <si>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</si>
  <si>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</si>
  <si>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</si>
  <si>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</si>
  <si>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>Планируемый остаток средств на начало планируемого года</t>
  </si>
  <si>
    <t>Поступления, всего:</t>
  </si>
  <si>
    <t>...</t>
  </si>
  <si>
    <t>Целевые субсидии</t>
  </si>
  <si>
    <t>Бюджетные инвестиции</t>
  </si>
  <si>
    <t>Планируемый остаток средств на конец планируемого года</t>
  </si>
  <si>
    <t>Выплаты, всего:</t>
  </si>
  <si>
    <t>Оплата труда и начисления на выплаты по оплате труда, всего</t>
  </si>
  <si>
    <t>Заработная плата</t>
  </si>
  <si>
    <t>Прочие выплаты</t>
  </si>
  <si>
    <t>Начисления на выплаты по оплате труда</t>
  </si>
  <si>
    <t>Оплата работ, услуг, всего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</si>
  <si>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</si>
  <si>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</si>
  <si>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</si>
  <si>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</si>
  <si>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</si>
  <si>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</si>
  <si>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Безвозмездные перечисления организациям, всего</t>
  </si>
  <si>
    <t>Социальное обеспечение, всего</t>
  </si>
  <si>
    <t>Пособия по социальной помощи населению</t>
  </si>
  <si>
    <t>Пенсии, пособия, выплачиваемые организациями сектора государственного управления</t>
  </si>
  <si>
    <t>Прочие расходы</t>
  </si>
  <si>
    <t>Поступление нефинансовых активов, всего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</si>
  <si>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</si>
  <si>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</si>
  <si>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</si>
  <si>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Поступления от иной приносящей доход деятельности, всего:</t>
  </si>
  <si>
    <t>Объем публичных обязательств, всего</t>
  </si>
  <si>
    <t>Начальник МКУ "Селенгинское РУО"</t>
  </si>
  <si>
    <t>Антохонова Е.Б.</t>
  </si>
  <si>
    <t>19</t>
  </si>
  <si>
    <t>ИНН/КПП 03189009125/031801001</t>
  </si>
  <si>
    <t>МКУ "Селенгинское РУО"</t>
  </si>
  <si>
    <t>Услуги начального, среднего, общего образования</t>
  </si>
  <si>
    <t xml:space="preserve">I. Сведения о деятельности федерального бюджетного учреждения  </t>
  </si>
  <si>
    <t xml:space="preserve">1.1. Цели деятельности федерального государственного бюджетного учреждения </t>
  </si>
  <si>
    <t>Наименование федерального государственного учреждения</t>
  </si>
  <si>
    <t xml:space="preserve">ИНН/КПП </t>
  </si>
  <si>
    <t xml:space="preserve">учреждения </t>
  </si>
  <si>
    <t>- формирование общей культуры личности обучающихся на основе усвоения обязательного минимума содержания общеобразовательных программ, их адаптация к жизни в обществе</t>
  </si>
  <si>
    <t>1.3. Перечень услуг (работ), осуществляемых на платной основе</t>
  </si>
  <si>
    <t>1.4. Общая балансовая стоимость муниципального недвижимого имущества, всего, в том числе:</t>
  </si>
  <si>
    <t>1.4.1. Стоимость имущества, закрепленного собственником имущества за муниципальным учреждением на праве оперативного управления</t>
  </si>
  <si>
    <t>1.4.2. Стоимость имущества, приобретенного муниципальным учреждением за счет выделенных собственником имущества учреждения средств.</t>
  </si>
  <si>
    <t>1.4.3. Стоимость имущества, приобретенного муниципальным учреждением за счет доходов, полученных от платной и иной приносящей доход деятельности.</t>
  </si>
  <si>
    <t>1.4.4. Остаточная стоимость недвижимого муниципального имущества.</t>
  </si>
  <si>
    <t>1.5.Общая балансовая стоимость движимого муниципального имущества, всего, в том числе:</t>
  </si>
  <si>
    <t>1.5.1. Общая балансовая стоимость особо ценного движимого имущества.</t>
  </si>
  <si>
    <t>1.5.2. Остаточная стоимость особо ценного движимого имущества.</t>
  </si>
  <si>
    <r>
      <t>I. Финансовые активы, всего</t>
    </r>
    <r>
      <rPr>
        <sz val="10"/>
        <color indexed="8"/>
        <rFont val="Arial"/>
        <family val="2"/>
        <charset val="204"/>
      </rPr>
      <t xml:space="preserve"> </t>
    </r>
  </si>
  <si>
    <t>II. Обязательства, всего</t>
  </si>
  <si>
    <t xml:space="preserve">III. . Показатели по поступлениям и выплатам  учреждения </t>
  </si>
  <si>
    <t>операции по лицевым счетам, открытым в органах
 казна-
чейства</t>
  </si>
  <si>
    <t>наименование показателя</t>
  </si>
  <si>
    <t>код бюджетной классификации</t>
  </si>
  <si>
    <t>операции 
по счетам, открытым в кредитных органи-
зациях в рублях (иностранной валюте)</t>
  </si>
  <si>
    <t>Субсидии на выполнение муниципального задания</t>
  </si>
  <si>
    <t>Поступления от оказания муниципальным учреждением услуг (выполнения работ), предоставление которых для физических и юридических лиц осуществляется на платной основе, всего</t>
  </si>
  <si>
    <t>IV. Информация об имуществе, закрепленном за учреждением</t>
  </si>
  <si>
    <t>№</t>
  </si>
  <si>
    <t>на начало отчетного периода</t>
  </si>
  <si>
    <t>Общая балансовая (остаточная) стоимость недвижимого имущества, находящегося у учреждения на праве оперативного управления</t>
  </si>
  <si>
    <t>Общая балансовая (остаточная) стоимость недвижимого имущества, находящегося у учреждения на праве оперативного управления и переданного в аренду</t>
  </si>
  <si>
    <t>Общая балансовая (остаточная) стоимость недвижимого имущества, находящегося у учреждения на праве оперативного управления и переданного в безвозмездное пользование</t>
  </si>
  <si>
    <t>Общая балансовая (остаточная) стоимость движимого имущества, находящегося у учреждения на праве оперативного управления</t>
  </si>
  <si>
    <t>Общая балансовая (остаточная) стоимость движимого имущества, находящегося у учреждения на праве оперативного управления и переданного в аренду</t>
  </si>
  <si>
    <t>Общая балансовая (остаточная) стоимость движимого имущества, находящегося у учреждения на праве оперативного управления и переданного в безвозмездное пользование</t>
  </si>
  <si>
    <t>Общая площадь объектов недвижимого имущества, находящегося у учреждения на праве оперативного управления</t>
  </si>
  <si>
    <t>Общая площадь объектов недвижимого имущества, находящегося у учреждения на праве оперативного управления и переданного в аренду</t>
  </si>
  <si>
    <t>Общая площадь объектов недвижимого имущества, находящегося у учреждения на праве оперативного управления и переданного в безвозмездное пользование</t>
  </si>
  <si>
    <t>Количество объектов недвижимого имущества, находящегося у учреждения на праве оперативного управления</t>
  </si>
  <si>
    <t>Объем средств, полученных в отчетном году от распоряжения в установленном порядке имуществом, находящимся у учреждения на праве оперативного управления</t>
  </si>
  <si>
    <t xml:space="preserve">Общая балансовая (остаточная) стоимость недвижимого
имущества, приобретенного учреждением в отчетном году за
счет средств, выделенных учредителем, учреждению на указанные цели &lt;*&gt;
</t>
  </si>
  <si>
    <t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и иной приносящей доход деятельности &lt;•&gt;</t>
  </si>
  <si>
    <t>Общая балансовая (остаточная) стоимость особо ценного движимого имущества, находящегося у учреждения на праве оперативного управления &lt;*&gt;</t>
  </si>
  <si>
    <t>&lt;*&gt; Дополнительно указывается бюджетным учреждением.</t>
  </si>
  <si>
    <t>Руководитель учреждения (подразделения)</t>
  </si>
  <si>
    <t>________________________________________________</t>
  </si>
  <si>
    <t xml:space="preserve">Руководитель финансово-экономической
службы учреждения (подразделения)
</t>
  </si>
  <si>
    <t xml:space="preserve">Главный бухгалтер учреждения (подразделения) 
</t>
  </si>
  <si>
    <t xml:space="preserve">Исполнитель
</t>
  </si>
  <si>
    <t xml:space="preserve"> </t>
  </si>
  <si>
    <t>___________________________________Т.С.Яковлева_</t>
  </si>
  <si>
    <t>_________________________________Н.Ф Андриевская</t>
  </si>
  <si>
    <t>Муниципальное бюджетное общеобразовательное учреждение Харганатская средняя общеобразовательная школа имени Д.Д. Лубсанова</t>
  </si>
  <si>
    <t>0318009125/0301801001</t>
  </si>
  <si>
    <t>46122435</t>
  </si>
  <si>
    <t>Ч.А.Цыденов</t>
  </si>
  <si>
    <t>2020</t>
  </si>
  <si>
    <t>"    " _______________  2020</t>
  </si>
  <si>
    <t>"   "     ____________  2020</t>
  </si>
  <si>
    <t>"   "  ______________  2020</t>
  </si>
  <si>
    <t>"   "   _____________  2020</t>
  </si>
  <si>
    <t>на 2020 год и на плановый период 2021 и 2022 годы</t>
  </si>
  <si>
    <t>________________________________ А. Ю. Самохина</t>
  </si>
  <si>
    <t>223 (247)</t>
  </si>
  <si>
    <t>223( 244) вода</t>
  </si>
  <si>
    <t>Работы, услуги по содержанию имущества ( инфраструктура)</t>
  </si>
  <si>
    <t>225(243)</t>
  </si>
  <si>
    <t>Увеличение стоимости непроизводственных активов 223</t>
  </si>
  <si>
    <t>247</t>
  </si>
  <si>
    <t>244</t>
  </si>
  <si>
    <t>611</t>
  </si>
  <si>
    <t>612</t>
  </si>
  <si>
    <t>род пл</t>
  </si>
  <si>
    <t>итого закупки</t>
  </si>
  <si>
    <t>243</t>
  </si>
  <si>
    <t>харг</t>
  </si>
  <si>
    <t>671174 РБ Селенгинский район п.Харгана ул.Школьная 9А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</si>
</sst>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9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 Cyr"/>
      <charset val="204"/>
    </font>
    <font>
      <sz val="8"/>
      <name val="Courier New"/>
      <family val="3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name val="Arial Cyr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49" fontId="0" fillId="0" borderId="0" xfId="0" applyNumberFormat="1" applyAlignment="1"/>
    <xf numFmtId="49" fontId="3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0" fillId="0" borderId="3" xfId="0" applyNumberFormat="1" applyFont="1" applyBorder="1" applyAlignment="1">
      <alignment horizontal="left" vertical="top"/>
    </xf>
    <xf numFmtId="0" fontId="13" fillId="0" borderId="0" xfId="0" applyFont="1"/>
    <xf numFmtId="49" fontId="3" fillId="0" borderId="0" xfId="0" applyNumberFormat="1" applyFont="1" applyAlignment="1">
      <alignment horizontal="left" vertical="justify" wrapText="1" readingOrder="1"/>
    </xf>
    <xf numFmtId="49" fontId="1" fillId="0" borderId="0" xfId="0" applyNumberFormat="1" applyFont="1" applyAlignment="1"/>
    <xf numFmtId="49" fontId="12" fillId="0" borderId="0" xfId="0" applyNumberFormat="1" applyFont="1" applyAlignment="1"/>
    <xf numFmtId="49" fontId="12" fillId="0" borderId="0" xfId="0" applyNumberFormat="1" applyFont="1" applyAlignment="1">
      <alignment horizontal="right"/>
    </xf>
    <xf numFmtId="49" fontId="12" fillId="0" borderId="1" xfId="0" applyNumberFormat="1" applyFont="1" applyBorder="1" applyAlignment="1"/>
    <xf numFmtId="0" fontId="12" fillId="0" borderId="0" xfId="0" applyFont="1" applyAlignment="1">
      <alignment horizontal="left" vertical="justify" wrapText="1" readingOrder="1"/>
    </xf>
    <xf numFmtId="0" fontId="12" fillId="0" borderId="0" xfId="0" applyFont="1" applyAlignment="1"/>
    <xf numFmtId="4" fontId="0" fillId="0" borderId="0" xfId="0" applyNumberFormat="1" applyAlignment="1"/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 indent="2"/>
    </xf>
    <xf numFmtId="0" fontId="9" fillId="0" borderId="4" xfId="0" applyFont="1" applyBorder="1" applyAlignment="1">
      <alignment horizontal="left" vertical="top" wrapText="1" indent="2"/>
    </xf>
    <xf numFmtId="0" fontId="9" fillId="0" borderId="5" xfId="0" applyFont="1" applyBorder="1" applyAlignment="1">
      <alignment horizontal="left" vertical="top" wrapText="1" indent="2"/>
    </xf>
    <xf numFmtId="0" fontId="9" fillId="0" borderId="2" xfId="0" applyFont="1" applyBorder="1" applyAlignment="1">
      <alignment vertical="top" wrapText="1"/>
    </xf>
    <xf numFmtId="4" fontId="12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 indent="2"/>
    </xf>
    <xf numFmtId="0" fontId="8" fillId="0" borderId="2" xfId="0" applyFont="1" applyBorder="1" applyAlignment="1">
      <alignment vertical="top" wrapText="1"/>
    </xf>
    <xf numFmtId="2" fontId="1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top"/>
    </xf>
    <xf numFmtId="49" fontId="4" fillId="0" borderId="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/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vertical="top"/>
    </xf>
    <xf numFmtId="49" fontId="3" fillId="0" borderId="0" xfId="0" applyNumberFormat="1" applyFont="1" applyBorder="1" applyAlignment="1">
      <alignment horizontal="left" wrapText="1"/>
    </xf>
    <xf numFmtId="49" fontId="3" fillId="0" borderId="0" xfId="0" applyNumberFormat="1" applyFont="1" applyAlignment="1">
      <alignment horizontal="left" wrapText="1" readingOrder="1"/>
    </xf>
    <xf numFmtId="49" fontId="0" fillId="0" borderId="6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center" wrapText="1"/>
    </xf>
    <xf numFmtId="49" fontId="12" fillId="0" borderId="0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top"/>
    </xf>
    <xf numFmtId="49" fontId="12" fillId="0" borderId="0" xfId="0" applyNumberFormat="1" applyFont="1" applyBorder="1" applyAlignment="1">
      <alignment horizontal="left" wrapText="1"/>
    </xf>
    <xf numFmtId="49" fontId="12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 vertical="top"/>
    </xf>
    <xf numFmtId="49" fontId="3" fillId="0" borderId="10" xfId="0" applyNumberFormat="1" applyFont="1" applyBorder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49" fontId="12" fillId="0" borderId="6" xfId="0" applyNumberFormat="1" applyFont="1" applyBorder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left"/>
    </xf>
    <xf numFmtId="49" fontId="0" fillId="0" borderId="6" xfId="0" applyNumberFormat="1" applyFont="1" applyBorder="1" applyAlignment="1">
      <alignment horizontal="left"/>
    </xf>
    <xf numFmtId="49" fontId="12" fillId="0" borderId="6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 vertical="top"/>
    </xf>
    <xf numFmtId="49" fontId="3" fillId="0" borderId="9" xfId="0" applyNumberFormat="1" applyFont="1" applyBorder="1" applyAlignment="1">
      <alignment horizontal="center" vertical="top"/>
    </xf>
    <xf numFmtId="49" fontId="12" fillId="0" borderId="0" xfId="0" applyNumberFormat="1" applyFont="1" applyBorder="1" applyAlignment="1"/>
    <xf numFmtId="49" fontId="6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49" fontId="5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right"/>
    </xf>
    <xf numFmtId="49" fontId="3" fillId="0" borderId="0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top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5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43" fontId="5" fillId="0" borderId="3" xfId="1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4" fillId="0" borderId="6" xfId="0" applyNumberFormat="1" applyFont="1" applyBorder="1" applyAlignment="1">
      <alignment horizontal="center" vertical="top" wrapText="1"/>
    </xf>
    <xf numFmtId="49" fontId="0" fillId="0" borderId="0" xfId="0" applyNumberFormat="1" applyAlignment="1"/>
    <xf numFmtId="0" fontId="10" fillId="0" borderId="2" xfId="0" applyNumberFormat="1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left" vertical="distributed" wrapText="1"/>
    </xf>
    <xf numFmtId="49" fontId="0" fillId="0" borderId="0" xfId="0" applyNumberFormat="1" applyAlignment="1">
      <alignment horizontal="left" vertical="distributed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08"/>
  <sheetViews>
    <sheetView showGridLines="0" tabSelected="1" topLeftCell="A4" zoomScaleNormal="200" workbookViewId="0">
      <selection activeCell="V26" sqref="V26:BA28"/>
    </sheetView>
  </sheetViews>
  <sheetFormatPr defaultColWidth="1.7109375" defaultRowHeight="12.75"/>
  <cols>
    <col min="1" max="16" width="1.7109375" style="10" customWidth="1"/>
    <col min="17" max="17" width="8.28515625" style="10" customWidth="1"/>
    <col min="18" max="22" width="1.7109375" style="10" customWidth="1"/>
    <col min="23" max="23" width="0.5703125" style="10" customWidth="1"/>
    <col min="24" max="26" width="1.7109375" style="10" hidden="1" customWidth="1"/>
    <col min="27" max="27" width="2.28515625" style="10" hidden="1" customWidth="1"/>
    <col min="28" max="28" width="5" style="10" customWidth="1"/>
    <col min="29" max="29" width="7" style="10" customWidth="1"/>
    <col min="30" max="30" width="4.28515625" style="10" customWidth="1"/>
    <col min="31" max="31" width="0.5703125" style="10" hidden="1" customWidth="1"/>
    <col min="32" max="32" width="1" style="10" customWidth="1"/>
    <col min="33" max="34" width="1.7109375" style="10" hidden="1" customWidth="1"/>
    <col min="35" max="35" width="1.140625" style="10" hidden="1" customWidth="1"/>
    <col min="36" max="36" width="1.7109375" style="10" hidden="1" customWidth="1"/>
    <col min="37" max="37" width="4.85546875" style="10" customWidth="1"/>
    <col min="38" max="38" width="43.5703125" style="10" customWidth="1"/>
    <col min="39" max="41" width="1.7109375" style="10" customWidth="1"/>
    <col min="42" max="42" width="3.28515625" style="10" customWidth="1"/>
    <col min="43" max="43" width="6.42578125" style="10" hidden="1" customWidth="1"/>
    <col min="44" max="44" width="1.7109375" style="10" hidden="1" customWidth="1"/>
    <col min="45" max="45" width="5.42578125" style="10" hidden="1" customWidth="1"/>
    <col min="46" max="46" width="3" style="10" customWidth="1"/>
    <col min="47" max="47" width="0.140625" style="10" customWidth="1"/>
    <col min="48" max="48" width="0.28515625" style="10" hidden="1" customWidth="1"/>
    <col min="49" max="52" width="1.7109375" style="10" hidden="1" customWidth="1"/>
    <col min="53" max="53" width="10.5703125" style="10" customWidth="1"/>
    <col min="54" max="16384" width="1.7109375" style="10"/>
  </cols>
  <sheetData>
    <row r="1" spans="1:53" s="9" customFormat="1" ht="13.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</row>
    <row r="2" spans="1:53" ht="13.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6" t="s">
        <v>0</v>
      </c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</row>
    <row r="3" spans="1:53" ht="13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7" t="s">
        <v>111</v>
      </c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</row>
    <row r="4" spans="1:53" ht="13.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55" t="s">
        <v>13</v>
      </c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</row>
    <row r="5" spans="1:53" ht="4.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</row>
    <row r="6" spans="1:53" ht="13.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N6" s="57" t="s">
        <v>112</v>
      </c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</row>
    <row r="7" spans="1:53" ht="13.5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56" t="s">
        <v>1</v>
      </c>
      <c r="AC7" s="56"/>
      <c r="AD7" s="56"/>
      <c r="AE7" s="56"/>
      <c r="AF7" s="56"/>
      <c r="AG7" s="56"/>
      <c r="AH7" s="56"/>
      <c r="AI7" s="56"/>
      <c r="AJ7" s="56"/>
      <c r="AK7" s="56"/>
      <c r="AL7" s="56"/>
      <c r="AN7" s="56" t="s">
        <v>2</v>
      </c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</row>
    <row r="8" spans="1:53" ht="6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</row>
    <row r="9" spans="1:53" ht="13.5" customHeight="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11" t="s">
        <v>9</v>
      </c>
      <c r="AH9" s="47" t="s">
        <v>113</v>
      </c>
      <c r="AI9" s="47"/>
      <c r="AJ9" s="10" t="s">
        <v>9</v>
      </c>
      <c r="AK9" s="46"/>
      <c r="AL9" s="47"/>
      <c r="AM9" s="47"/>
      <c r="AN9" s="47"/>
      <c r="AO9" s="47"/>
      <c r="AP9" s="47"/>
      <c r="AQ9" s="47"/>
      <c r="AR9" s="53">
        <v>20</v>
      </c>
      <c r="AS9" s="53"/>
      <c r="AT9" s="61" t="s">
        <v>11</v>
      </c>
      <c r="AU9" s="62"/>
      <c r="AV9" s="60" t="s">
        <v>10</v>
      </c>
      <c r="AW9" s="60"/>
      <c r="AX9" s="60"/>
      <c r="AY9" s="60"/>
      <c r="AZ9" s="60"/>
      <c r="BA9" s="60"/>
    </row>
    <row r="10" spans="1:53" ht="13.5" customHeigh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</row>
    <row r="11" spans="1:53" ht="13.5" customHeight="1">
      <c r="A11" s="42" t="s">
        <v>12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</row>
    <row r="12" spans="1:53" ht="13.5" customHeight="1">
      <c r="A12" s="67" t="s">
        <v>176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</row>
    <row r="13" spans="1:53" ht="13.5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66"/>
      <c r="AT13" s="63" t="s">
        <v>3</v>
      </c>
      <c r="AU13" s="64"/>
      <c r="AV13" s="64"/>
      <c r="AW13" s="64"/>
      <c r="AX13" s="64"/>
      <c r="AY13" s="64"/>
      <c r="AZ13" s="64"/>
      <c r="BA13" s="65"/>
    </row>
    <row r="14" spans="1:53" ht="13.5" customHeight="1">
      <c r="AK14" s="54" t="s">
        <v>17</v>
      </c>
      <c r="AL14" s="54"/>
      <c r="AM14" s="54"/>
      <c r="AN14" s="54"/>
      <c r="AO14" s="54"/>
      <c r="AP14" s="54"/>
      <c r="AQ14" s="54"/>
      <c r="AR14" s="54"/>
      <c r="AS14" s="2"/>
      <c r="AT14" s="50"/>
      <c r="AU14" s="50"/>
      <c r="AV14" s="50"/>
      <c r="AW14" s="50"/>
      <c r="AX14" s="50"/>
      <c r="AY14" s="50"/>
      <c r="AZ14" s="50"/>
      <c r="BA14" s="50"/>
    </row>
    <row r="15" spans="1:53" ht="13.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11" t="s">
        <v>9</v>
      </c>
      <c r="O15" s="46"/>
      <c r="P15" s="47"/>
      <c r="Q15" s="10" t="s">
        <v>9</v>
      </c>
      <c r="R15" s="46"/>
      <c r="S15" s="47"/>
      <c r="T15" s="47"/>
      <c r="U15" s="47"/>
      <c r="V15" s="47"/>
      <c r="W15" s="47"/>
      <c r="X15" s="47"/>
      <c r="Y15" s="47"/>
      <c r="Z15" s="53" t="s">
        <v>11</v>
      </c>
      <c r="AA15" s="53"/>
      <c r="AB15" s="61" t="s">
        <v>171</v>
      </c>
      <c r="AC15" s="62"/>
      <c r="AD15" s="41" t="s">
        <v>10</v>
      </c>
      <c r="AE15" s="41"/>
      <c r="AF15" s="41"/>
      <c r="AG15" s="41"/>
      <c r="AH15" s="41"/>
      <c r="AI15" s="41"/>
      <c r="AJ15" s="41"/>
      <c r="AK15" s="41"/>
      <c r="AL15" s="54" t="s">
        <v>4</v>
      </c>
      <c r="AM15" s="54"/>
      <c r="AN15" s="54"/>
      <c r="AO15" s="54"/>
      <c r="AP15" s="54"/>
      <c r="AQ15" s="54"/>
      <c r="AR15" s="54"/>
      <c r="AS15" s="2"/>
      <c r="AT15" s="50"/>
      <c r="AU15" s="50"/>
      <c r="AV15" s="50"/>
      <c r="AW15" s="50"/>
      <c r="AX15" s="50"/>
      <c r="AY15" s="50"/>
      <c r="AZ15" s="50"/>
      <c r="BA15" s="50"/>
    </row>
    <row r="16" spans="1:53" ht="13.5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53"/>
      <c r="AM16" s="53"/>
      <c r="AN16" s="53"/>
      <c r="AO16" s="53"/>
      <c r="AP16" s="53"/>
      <c r="AQ16" s="53"/>
      <c r="AR16" s="53"/>
      <c r="AS16" s="12"/>
      <c r="AT16" s="50"/>
      <c r="AU16" s="50"/>
      <c r="AV16" s="50"/>
      <c r="AW16" s="50"/>
      <c r="AX16" s="50"/>
      <c r="AY16" s="50"/>
      <c r="AZ16" s="50"/>
      <c r="BA16" s="50"/>
    </row>
    <row r="17" spans="1:53" ht="2.2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53"/>
      <c r="AM17" s="53"/>
      <c r="AN17" s="53"/>
      <c r="AO17" s="53"/>
      <c r="AP17" s="53"/>
      <c r="AQ17" s="53"/>
      <c r="AR17" s="53"/>
      <c r="AS17" s="12"/>
      <c r="AT17" s="50"/>
      <c r="AU17" s="50"/>
      <c r="AV17" s="50"/>
      <c r="AW17" s="50"/>
      <c r="AX17" s="50"/>
      <c r="AY17" s="50"/>
      <c r="AZ17" s="50"/>
      <c r="BA17" s="50"/>
    </row>
    <row r="18" spans="1:53" ht="13.5" customHeight="1">
      <c r="A18" s="45" t="s">
        <v>119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69" t="s">
        <v>167</v>
      </c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54" t="s">
        <v>5</v>
      </c>
      <c r="AM18" s="54"/>
      <c r="AN18" s="54"/>
      <c r="AO18" s="54"/>
      <c r="AP18" s="54"/>
      <c r="AQ18" s="54"/>
      <c r="AR18" s="54"/>
      <c r="AS18" s="2"/>
      <c r="AT18" s="50" t="s">
        <v>169</v>
      </c>
      <c r="AU18" s="50"/>
      <c r="AV18" s="50"/>
      <c r="AW18" s="50"/>
      <c r="AX18" s="50"/>
      <c r="AY18" s="50"/>
      <c r="AZ18" s="50"/>
      <c r="BA18" s="50"/>
    </row>
    <row r="19" spans="1:53" ht="13.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53"/>
      <c r="AM19" s="53"/>
      <c r="AN19" s="53"/>
      <c r="AO19" s="53"/>
      <c r="AP19" s="53"/>
      <c r="AQ19" s="53"/>
      <c r="AR19" s="53"/>
      <c r="AS19" s="12"/>
      <c r="AT19" s="50"/>
      <c r="AU19" s="50"/>
      <c r="AV19" s="50"/>
      <c r="AW19" s="50"/>
      <c r="AX19" s="50"/>
      <c r="AY19" s="50"/>
      <c r="AZ19" s="50"/>
      <c r="BA19" s="50"/>
    </row>
    <row r="20" spans="1:53" ht="34.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70" t="s">
        <v>164</v>
      </c>
      <c r="AM20" s="53"/>
      <c r="AN20" s="53"/>
      <c r="AO20" s="53"/>
      <c r="AP20" s="53"/>
      <c r="AQ20" s="53"/>
      <c r="AR20" s="53"/>
      <c r="AS20" s="12"/>
      <c r="AT20" s="50"/>
      <c r="AU20" s="50"/>
      <c r="AV20" s="50"/>
      <c r="AW20" s="50"/>
      <c r="AX20" s="50"/>
      <c r="AY20" s="50"/>
      <c r="AZ20" s="50"/>
      <c r="BA20" s="50"/>
    </row>
    <row r="21" spans="1:53" ht="13.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53"/>
      <c r="AM21" s="53"/>
      <c r="AN21" s="53"/>
      <c r="AO21" s="53"/>
      <c r="AP21" s="53"/>
      <c r="AQ21" s="53"/>
      <c r="AR21" s="53"/>
      <c r="AS21" s="12"/>
      <c r="AT21" s="50"/>
      <c r="AU21" s="50"/>
      <c r="AV21" s="50"/>
      <c r="AW21" s="50"/>
      <c r="AX21" s="50"/>
      <c r="AY21" s="50"/>
      <c r="AZ21" s="50"/>
      <c r="BA21" s="50"/>
    </row>
    <row r="22" spans="1:53" ht="13.5" customHeight="1">
      <c r="A22" s="37" t="s">
        <v>120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49" t="s">
        <v>114</v>
      </c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53"/>
      <c r="AM22" s="53"/>
      <c r="AN22" s="53"/>
      <c r="AO22" s="53"/>
      <c r="AP22" s="53"/>
      <c r="AQ22" s="53"/>
      <c r="AR22" s="53"/>
      <c r="AS22" s="12"/>
      <c r="AT22" s="73" t="s">
        <v>168</v>
      </c>
      <c r="AU22" s="73"/>
      <c r="AV22" s="73"/>
      <c r="AW22" s="73"/>
      <c r="AX22" s="73"/>
      <c r="AY22" s="73"/>
      <c r="AZ22" s="73"/>
      <c r="BA22" s="73"/>
    </row>
    <row r="23" spans="1:53" ht="17.25" customHeight="1">
      <c r="A23" s="48" t="s">
        <v>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71" t="s">
        <v>7</v>
      </c>
      <c r="AM23" s="71"/>
      <c r="AN23" s="71"/>
      <c r="AO23" s="71"/>
      <c r="AP23" s="71"/>
      <c r="AQ23" s="71"/>
      <c r="AR23" s="71"/>
      <c r="AS23" s="3"/>
      <c r="AT23" s="72"/>
      <c r="AU23" s="72"/>
      <c r="AV23" s="72"/>
      <c r="AW23" s="72"/>
      <c r="AX23" s="72"/>
      <c r="AY23" s="72"/>
      <c r="AZ23" s="72"/>
      <c r="BA23" s="72"/>
    </row>
    <row r="24" spans="1:53" ht="39" customHeight="1">
      <c r="A24" s="37" t="s">
        <v>14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51" t="s">
        <v>115</v>
      </c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</row>
    <row r="25" spans="1:53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</row>
    <row r="26" spans="1:53" ht="12.75" customHeight="1">
      <c r="A26" s="37" t="s">
        <v>15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 t="s">
        <v>191</v>
      </c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53" ht="12.75" customHeight="1">
      <c r="A27" s="37" t="s">
        <v>26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53" ht="12.75" customHeight="1">
      <c r="A28" s="37" t="s">
        <v>121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53" ht="14.2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53" ht="14.25" customHeight="1">
      <c r="A30" s="42" t="s">
        <v>117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ht="14.2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</row>
    <row r="32" spans="1:53" ht="14.25" customHeight="1">
      <c r="A32" s="38" t="s">
        <v>118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</row>
    <row r="33" spans="1:53" ht="32.25" customHeight="1">
      <c r="A33" s="36" t="s">
        <v>122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</row>
    <row r="34" spans="1:53" ht="13.5" customHeight="1">
      <c r="A34" s="38" t="s">
        <v>28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</row>
    <row r="35" spans="1:53" ht="14.25" customHeight="1">
      <c r="A35" s="36" t="s">
        <v>116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</row>
    <row r="36" spans="1:53" ht="13.5" customHeight="1">
      <c r="A36" s="38" t="s">
        <v>123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</row>
    <row r="37" spans="1:53" ht="16.5" customHeight="1">
      <c r="A37" s="36" t="s">
        <v>124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</row>
    <row r="38" spans="1:53" s="13" customFormat="1" ht="32.25" customHeight="1">
      <c r="A38" s="36" t="s">
        <v>125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</row>
    <row r="39" spans="1:53" s="4" customFormat="1" ht="27" customHeight="1">
      <c r="A39" s="36" t="s">
        <v>126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</row>
    <row r="40" spans="1:53" s="14" customFormat="1" ht="27.75" customHeight="1">
      <c r="A40" s="36" t="s">
        <v>127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</row>
    <row r="41" spans="1:53" s="14" customFormat="1" ht="16.5" customHeight="1">
      <c r="A41" s="36" t="s">
        <v>128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</row>
    <row r="42" spans="1:53" s="14" customFormat="1" ht="13.5" customHeight="1">
      <c r="A42" s="36" t="s">
        <v>129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</row>
    <row r="43" spans="1:53" s="14" customFormat="1" ht="13.5" customHeight="1">
      <c r="A43" s="36" t="s">
        <v>130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</row>
    <row r="44" spans="1:53" s="14" customFormat="1" ht="16.5" customHeight="1">
      <c r="A44" s="36" t="s">
        <v>131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</row>
    <row r="45" spans="1:53" ht="12.75" customHeight="1">
      <c r="A45" s="8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</row>
    <row r="46" spans="1:53" ht="15.75" customHeight="1">
      <c r="A46" s="39" t="s">
        <v>16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</row>
    <row r="47" spans="1:53" ht="15.75" customHeight="1">
      <c r="A47" s="40" t="s">
        <v>19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 t="s">
        <v>20</v>
      </c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53" ht="15.75" customHeight="1">
      <c r="A48" s="33" t="s">
        <v>132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5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</row>
    <row r="49" spans="1:53" ht="15.75" customHeight="1">
      <c r="A49" s="26" t="s">
        <v>29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</row>
    <row r="50" spans="1:53" ht="15.75" customHeight="1">
      <c r="A50" s="26" t="s">
        <v>30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</row>
    <row r="51" spans="1:53" ht="15.75" customHeight="1">
      <c r="A51" s="26" t="s">
        <v>31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</row>
    <row r="52" spans="1:53" ht="15.75" customHeight="1">
      <c r="A52" s="26" t="s">
        <v>8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</row>
    <row r="53" spans="1:53" ht="15.75" customHeight="1">
      <c r="A53" s="26" t="s">
        <v>32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</row>
    <row r="54" spans="1:53" ht="15.75" customHeight="1">
      <c r="A54" s="26" t="s">
        <v>33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</row>
    <row r="55" spans="1:53" ht="15.75" customHeight="1">
      <c r="A55" s="26" t="s">
        <v>34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</row>
    <row r="56" spans="1:53" ht="30" customHeight="1">
      <c r="A56" s="26" t="s">
        <v>35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</row>
    <row r="57" spans="1:53" ht="15.75" customHeight="1">
      <c r="A57" s="26" t="s">
        <v>36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</row>
    <row r="58" spans="1:53" ht="15.75" customHeight="1">
      <c r="A58" s="26" t="s">
        <v>37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</row>
    <row r="59" spans="1:53" ht="15.75" customHeight="1">
      <c r="A59" s="26" t="s">
        <v>38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</row>
    <row r="60" spans="1:53" ht="15.75" customHeight="1">
      <c r="A60" s="26" t="s">
        <v>39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</row>
    <row r="61" spans="1:53" ht="15.75" customHeight="1">
      <c r="A61" s="26" t="s">
        <v>40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</row>
    <row r="62" spans="1:53" ht="15.75" customHeight="1">
      <c r="A62" s="26" t="s">
        <v>41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</row>
    <row r="63" spans="1:53" ht="15.75" customHeight="1">
      <c r="A63" s="26" t="s">
        <v>42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</row>
    <row r="64" spans="1:53" ht="15.75" customHeight="1">
      <c r="A64" s="30" t="s">
        <v>8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</row>
    <row r="65" spans="1:53" ht="15.75" customHeight="1">
      <c r="A65" s="26" t="s">
        <v>43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</row>
    <row r="66" spans="1:53" ht="15.75" customHeight="1">
      <c r="A66" s="26" t="s">
        <v>44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</row>
    <row r="67" spans="1:53" ht="15.75" customHeight="1">
      <c r="A67" s="26" t="s">
        <v>45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</row>
    <row r="68" spans="1:53" ht="15.75" customHeight="1">
      <c r="A68" s="26" t="s">
        <v>46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</row>
    <row r="69" spans="1:53" ht="15.75" customHeight="1">
      <c r="A69" s="26" t="s">
        <v>47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</row>
    <row r="70" spans="1:53" ht="15" customHeight="1">
      <c r="A70" s="26" t="s">
        <v>48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</row>
    <row r="71" spans="1:53" ht="28.5" customHeight="1">
      <c r="A71" s="26" t="s">
        <v>49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</row>
    <row r="72" spans="1:53" ht="15.75" customHeight="1">
      <c r="A72" s="26" t="s">
        <v>50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</row>
    <row r="73" spans="1:53" ht="15.75" customHeight="1">
      <c r="A73" s="26" t="s">
        <v>51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</row>
    <row r="74" spans="1:53" ht="15.75" customHeight="1">
      <c r="A74" s="26" t="s">
        <v>52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</row>
    <row r="75" spans="1:53" ht="15.75" customHeight="1">
      <c r="A75" s="31" t="s">
        <v>133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</row>
    <row r="76" spans="1:53" ht="15.75" customHeight="1">
      <c r="A76" s="26" t="s">
        <v>29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</row>
    <row r="77" spans="1:53" ht="15.75" customHeight="1">
      <c r="A77" s="26" t="s">
        <v>53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</row>
    <row r="78" spans="1:53" ht="15.75" customHeight="1">
      <c r="A78" s="26" t="s">
        <v>54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</row>
    <row r="79" spans="1:53" ht="15.75" customHeight="1">
      <c r="A79" s="30" t="s">
        <v>8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</row>
    <row r="80" spans="1:53" ht="15.75" customHeight="1">
      <c r="A80" s="26" t="s">
        <v>55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8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</row>
    <row r="81" spans="1:53" ht="15.75" customHeight="1">
      <c r="A81" s="26" t="s">
        <v>56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</row>
    <row r="82" spans="1:53" ht="15.75" customHeight="1">
      <c r="A82" s="26" t="s">
        <v>57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</row>
    <row r="83" spans="1:53" ht="15.75" customHeight="1">
      <c r="A83" s="26" t="s">
        <v>58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8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</row>
    <row r="84" spans="1:53" ht="15.75" customHeight="1">
      <c r="A84" s="26" t="s">
        <v>59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8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</row>
    <row r="85" spans="1:53" ht="15.75" customHeight="1">
      <c r="A85" s="26" t="s">
        <v>60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8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</row>
    <row r="86" spans="1:53" ht="13.5" customHeight="1">
      <c r="A86" s="26" t="s">
        <v>61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</row>
    <row r="87" spans="1:53" ht="15.75" customHeight="1">
      <c r="A87" s="26" t="s">
        <v>62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</row>
    <row r="88" spans="1:53" ht="15.75" customHeight="1">
      <c r="A88" s="26" t="s">
        <v>63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</row>
    <row r="89" spans="1:53" ht="15.75" customHeight="1">
      <c r="A89" s="26" t="s">
        <v>64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</row>
    <row r="90" spans="1:53" ht="15.75" customHeight="1">
      <c r="A90" s="26" t="s">
        <v>65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ht="15.75" customHeight="1">
      <c r="A91" s="26" t="s">
        <v>66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</row>
    <row r="92" spans="1:53" ht="15.75" customHeight="1">
      <c r="A92" s="26" t="s">
        <v>67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ht="15.75" customHeight="1">
      <c r="A93" s="16" t="s">
        <v>68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8"/>
      <c r="AM93" s="19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1"/>
    </row>
    <row r="94" spans="1:53" ht="15.75" customHeight="1">
      <c r="A94" s="23" t="s">
        <v>8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5"/>
      <c r="AM94" s="19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1"/>
    </row>
    <row r="95" spans="1:53" ht="15.75" customHeight="1">
      <c r="A95" s="16" t="s">
        <v>69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8"/>
      <c r="AM95" s="19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1"/>
    </row>
    <row r="96" spans="1:53" ht="15.75" customHeight="1">
      <c r="A96" s="16" t="s">
        <v>70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8"/>
      <c r="AM96" s="19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1"/>
    </row>
    <row r="97" spans="1:53" ht="15.75" customHeight="1">
      <c r="A97" s="16" t="s">
        <v>71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8"/>
      <c r="AM97" s="19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1"/>
    </row>
    <row r="98" spans="1:53" ht="15.75" customHeight="1">
      <c r="A98" s="16" t="s">
        <v>72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8"/>
      <c r="AM98" s="19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1"/>
    </row>
    <row r="99" spans="1:53" ht="15.75" customHeight="1">
      <c r="A99" s="16" t="s">
        <v>73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8"/>
      <c r="AM99" s="19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1"/>
    </row>
    <row r="100" spans="1:53" ht="15.75" customHeight="1">
      <c r="A100" s="16" t="s">
        <v>74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8"/>
      <c r="AM100" s="19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1"/>
    </row>
    <row r="101" spans="1:53" ht="12.75" customHeight="1">
      <c r="A101" s="16" t="s">
        <v>75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8"/>
      <c r="AM101" s="19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1"/>
    </row>
    <row r="102" spans="1:53">
      <c r="A102" s="16" t="s">
        <v>76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8"/>
      <c r="AM102" s="19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1"/>
    </row>
    <row r="103" spans="1:53">
      <c r="A103" s="16" t="s">
        <v>77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8"/>
      <c r="AM103" s="19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1"/>
    </row>
    <row r="104" spans="1:53">
      <c r="A104" s="16" t="s">
        <v>78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8"/>
      <c r="AM104" s="19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1"/>
    </row>
    <row r="105" spans="1:53">
      <c r="A105" s="16" t="s">
        <v>79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8"/>
      <c r="AM105" s="19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1"/>
    </row>
    <row r="106" spans="1:53">
      <c r="A106" s="16" t="s">
        <v>80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8"/>
      <c r="AM106" s="19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1"/>
    </row>
    <row r="107" spans="1:53">
      <c r="A107" s="16" t="s">
        <v>81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8"/>
      <c r="AM107" s="19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1"/>
    </row>
    <row r="108" spans="1:53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</row>
  </sheetData>
  <mergeCells count="214">
    <mergeCell ref="A43:BA43"/>
    <mergeCell ref="AM93:BA93"/>
    <mergeCell ref="A93:AL93"/>
    <mergeCell ref="A50:AL50"/>
    <mergeCell ref="AM50:BA50"/>
    <mergeCell ref="A51:AL51"/>
    <mergeCell ref="AM51:BA51"/>
    <mergeCell ref="A52:AL52"/>
    <mergeCell ref="AM52:BA52"/>
    <mergeCell ref="A53:AL53"/>
    <mergeCell ref="AL23:AR23"/>
    <mergeCell ref="AT23:BA23"/>
    <mergeCell ref="AT20:BA20"/>
    <mergeCell ref="AT21:BA21"/>
    <mergeCell ref="AT22:BA22"/>
    <mergeCell ref="AL21:AR21"/>
    <mergeCell ref="S18:AK20"/>
    <mergeCell ref="AB15:AC15"/>
    <mergeCell ref="AL17:AR17"/>
    <mergeCell ref="Z15:AA15"/>
    <mergeCell ref="AL20:AR20"/>
    <mergeCell ref="AL16:AR16"/>
    <mergeCell ref="A16:AK16"/>
    <mergeCell ref="A17:AK17"/>
    <mergeCell ref="AT13:BA13"/>
    <mergeCell ref="AL13:AS13"/>
    <mergeCell ref="A13:AK13"/>
    <mergeCell ref="A12:BA12"/>
    <mergeCell ref="AK14:AR14"/>
    <mergeCell ref="AD15:AK15"/>
    <mergeCell ref="AR9:AS9"/>
    <mergeCell ref="A10:BA10"/>
    <mergeCell ref="A5:AA5"/>
    <mergeCell ref="A7:AA7"/>
    <mergeCell ref="A9:AA9"/>
    <mergeCell ref="A8:AA8"/>
    <mergeCell ref="AB9:AF9"/>
    <mergeCell ref="AV9:BA9"/>
    <mergeCell ref="AT9:AU9"/>
    <mergeCell ref="A2:AA2"/>
    <mergeCell ref="AB2:BA2"/>
    <mergeCell ref="A1:BA1"/>
    <mergeCell ref="AB8:BA8"/>
    <mergeCell ref="AN7:BA7"/>
    <mergeCell ref="A6:AA6"/>
    <mergeCell ref="AB3:BA3"/>
    <mergeCell ref="AB5:BA5"/>
    <mergeCell ref="A3:AA3"/>
    <mergeCell ref="A4:AA4"/>
    <mergeCell ref="AB4:BA4"/>
    <mergeCell ref="AH9:AI9"/>
    <mergeCell ref="AT15:BA15"/>
    <mergeCell ref="AL15:AR15"/>
    <mergeCell ref="AT14:BA14"/>
    <mergeCell ref="A11:BA11"/>
    <mergeCell ref="AB6:AL6"/>
    <mergeCell ref="AB7:AL7"/>
    <mergeCell ref="AN6:BA6"/>
    <mergeCell ref="AK9:AQ9"/>
    <mergeCell ref="S24:BA24"/>
    <mergeCell ref="S22:AK22"/>
    <mergeCell ref="A21:R21"/>
    <mergeCell ref="A22:R22"/>
    <mergeCell ref="S23:AK23"/>
    <mergeCell ref="AT18:BA18"/>
    <mergeCell ref="AT19:BA19"/>
    <mergeCell ref="AL22:AR22"/>
    <mergeCell ref="AL18:AR18"/>
    <mergeCell ref="AL19:AR19"/>
    <mergeCell ref="S25:BA25"/>
    <mergeCell ref="A15:M15"/>
    <mergeCell ref="A18:R20"/>
    <mergeCell ref="O15:P15"/>
    <mergeCell ref="R15:Y15"/>
    <mergeCell ref="A23:R23"/>
    <mergeCell ref="S21:AK21"/>
    <mergeCell ref="AT16:BA16"/>
    <mergeCell ref="AT17:BA17"/>
    <mergeCell ref="A24:R24"/>
    <mergeCell ref="A37:BA37"/>
    <mergeCell ref="A46:BA46"/>
    <mergeCell ref="A47:AL47"/>
    <mergeCell ref="AM47:BA47"/>
    <mergeCell ref="A25:R25"/>
    <mergeCell ref="A29:BA29"/>
    <mergeCell ref="A30:BA30"/>
    <mergeCell ref="A32:BA32"/>
    <mergeCell ref="A27:U27"/>
    <mergeCell ref="A31:BA31"/>
    <mergeCell ref="V26:BA28"/>
    <mergeCell ref="A28:U28"/>
    <mergeCell ref="A26:U26"/>
    <mergeCell ref="A35:BA35"/>
    <mergeCell ref="A36:BA36"/>
    <mergeCell ref="A33:BA33"/>
    <mergeCell ref="A34:BA34"/>
    <mergeCell ref="A48:AL48"/>
    <mergeCell ref="AM48:BA48"/>
    <mergeCell ref="A49:AL49"/>
    <mergeCell ref="AM49:BA49"/>
    <mergeCell ref="A38:BA38"/>
    <mergeCell ref="A39:BA39"/>
    <mergeCell ref="A40:BA40"/>
    <mergeCell ref="A41:BA41"/>
    <mergeCell ref="A42:BA42"/>
    <mergeCell ref="A44:BA44"/>
    <mergeCell ref="AM53:BA53"/>
    <mergeCell ref="A54:AL54"/>
    <mergeCell ref="AM54:BA54"/>
    <mergeCell ref="A55:AL55"/>
    <mergeCell ref="AM55:BA55"/>
    <mergeCell ref="A56:AL56"/>
    <mergeCell ref="AM56:BA56"/>
    <mergeCell ref="A57:AL57"/>
    <mergeCell ref="AM57:BA57"/>
    <mergeCell ref="A58:AL58"/>
    <mergeCell ref="AM58:BA58"/>
    <mergeCell ref="A59:AL59"/>
    <mergeCell ref="AM59:BA59"/>
    <mergeCell ref="A60:AL60"/>
    <mergeCell ref="AM60:BA60"/>
    <mergeCell ref="A61:AL61"/>
    <mergeCell ref="AM61:BA61"/>
    <mergeCell ref="A62:AL62"/>
    <mergeCell ref="AM62:BA62"/>
    <mergeCell ref="A63:AL63"/>
    <mergeCell ref="AM63:BA63"/>
    <mergeCell ref="A64:AL64"/>
    <mergeCell ref="AM64:BA64"/>
    <mergeCell ref="A65:AL65"/>
    <mergeCell ref="AM65:BA65"/>
    <mergeCell ref="A66:AL66"/>
    <mergeCell ref="AM66:BA66"/>
    <mergeCell ref="A67:AL67"/>
    <mergeCell ref="AM67:BA67"/>
    <mergeCell ref="A68:AL68"/>
    <mergeCell ref="AM68:BA68"/>
    <mergeCell ref="A69:AL69"/>
    <mergeCell ref="AM69:BA69"/>
    <mergeCell ref="A70:AL70"/>
    <mergeCell ref="AM70:BA70"/>
    <mergeCell ref="A71:AL71"/>
    <mergeCell ref="AM71:BA71"/>
    <mergeCell ref="A72:AL72"/>
    <mergeCell ref="AM72:BA72"/>
    <mergeCell ref="A73:AL73"/>
    <mergeCell ref="AM73:BA73"/>
    <mergeCell ref="A74:AL74"/>
    <mergeCell ref="AM74:BA74"/>
    <mergeCell ref="A75:AL75"/>
    <mergeCell ref="AM75:BA75"/>
    <mergeCell ref="A76:AL76"/>
    <mergeCell ref="AM76:BA76"/>
    <mergeCell ref="A77:AL77"/>
    <mergeCell ref="AM77:BA77"/>
    <mergeCell ref="A78:AL78"/>
    <mergeCell ref="AM78:BA78"/>
    <mergeCell ref="A79:AL79"/>
    <mergeCell ref="AM79:BA79"/>
    <mergeCell ref="A80:AL80"/>
    <mergeCell ref="AM80:BA80"/>
    <mergeCell ref="A81:AL81"/>
    <mergeCell ref="AM81:BA81"/>
    <mergeCell ref="A82:AL82"/>
    <mergeCell ref="AM82:BA82"/>
    <mergeCell ref="A83:AL83"/>
    <mergeCell ref="AM83:BA83"/>
    <mergeCell ref="A84:AL84"/>
    <mergeCell ref="AM84:BA84"/>
    <mergeCell ref="A85:AL85"/>
    <mergeCell ref="AM85:BA85"/>
    <mergeCell ref="A86:AL86"/>
    <mergeCell ref="AM86:BA86"/>
    <mergeCell ref="A87:AL87"/>
    <mergeCell ref="AM87:BA87"/>
    <mergeCell ref="A88:AL88"/>
    <mergeCell ref="AM88:BA88"/>
    <mergeCell ref="A89:AL89"/>
    <mergeCell ref="AM89:BA89"/>
    <mergeCell ref="A90:AL90"/>
    <mergeCell ref="AM90:BA90"/>
    <mergeCell ref="A91:AL91"/>
    <mergeCell ref="AM91:BA91"/>
    <mergeCell ref="A92:AL92"/>
    <mergeCell ref="AM92:BA92"/>
    <mergeCell ref="A94:AL94"/>
    <mergeCell ref="AM94:BA94"/>
    <mergeCell ref="A95:AL95"/>
    <mergeCell ref="AM95:BA95"/>
    <mergeCell ref="A96:AL96"/>
    <mergeCell ref="AM96:BA96"/>
    <mergeCell ref="A97:AL97"/>
    <mergeCell ref="AM97:BA97"/>
    <mergeCell ref="A98:AL98"/>
    <mergeCell ref="AM98:BA98"/>
    <mergeCell ref="A99:AL99"/>
    <mergeCell ref="AM99:BA99"/>
    <mergeCell ref="A100:AL100"/>
    <mergeCell ref="AM100:BA100"/>
    <mergeCell ref="A101:AL101"/>
    <mergeCell ref="AM101:BA101"/>
    <mergeCell ref="AM104:BA104"/>
    <mergeCell ref="A105:AL105"/>
    <mergeCell ref="AM105:BA105"/>
    <mergeCell ref="A102:AL102"/>
    <mergeCell ref="AM102:BA102"/>
    <mergeCell ref="A103:AL103"/>
    <mergeCell ref="A104:AL104"/>
    <mergeCell ref="AM103:BA103"/>
    <mergeCell ref="A108:BA108"/>
    <mergeCell ref="A106:AL106"/>
    <mergeCell ref="AM106:BA106"/>
    <mergeCell ref="A107:AL107"/>
    <mergeCell ref="AM107:BA107"/>
  </mergeCells>
  <phoneticPr fontId="5" type="noConversion"/>
  <printOptions horizontalCentered="1"/>
  <pageMargins left="0.78740157480314965" right="0.39370078740157483" top="0.39370078740157483" bottom="0.39370078740157483" header="0.51181102362204722" footer="0.51181102362204722"/>
  <pageSetup paperSize="9" scale="69" fitToHeight="0" orientation="portrait" r:id="rId1"/>
  <headerFooter alignWithMargins="0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47"/>
  <sheetViews>
    <sheetView showGridLines="0" zoomScale="120" zoomScaleNormal="120" workbookViewId="0">
      <selection activeCell="AL9" sqref="AL9:AQ9"/>
    </sheetView>
  </sheetViews>
  <sheetFormatPr defaultColWidth="1.7109375" defaultRowHeight="12.75"/>
  <cols>
    <col min="1" max="10" width="1.7109375" style="1" customWidth="1"/>
    <col min="11" max="11" width="5.140625" style="1" customWidth="1"/>
    <col min="12" max="12" width="2.42578125" style="1" customWidth="1"/>
    <col min="13" max="16" width="1.7109375" style="1" hidden="1" customWidth="1"/>
    <col min="17" max="17" width="15.140625" style="1" customWidth="1"/>
    <col min="18" max="23" width="1.7109375" style="1" customWidth="1"/>
    <col min="24" max="24" width="2.42578125" style="1" customWidth="1"/>
    <col min="25" max="29" width="1.7109375" style="1" customWidth="1"/>
    <col min="30" max="30" width="4.42578125" style="1" customWidth="1"/>
    <col min="31" max="35" width="1.7109375" style="15" customWidth="1"/>
    <col min="36" max="36" width="1.85546875" style="15" customWidth="1"/>
    <col min="37" max="37" width="4.85546875" style="15" customWidth="1"/>
    <col min="38" max="42" width="1.7109375" style="1" customWidth="1"/>
    <col min="43" max="43" width="6.85546875" style="1" customWidth="1"/>
    <col min="44" max="44" width="8.5703125" style="1" customWidth="1"/>
    <col min="45" max="16384" width="1.7109375" style="1"/>
  </cols>
  <sheetData>
    <row r="1" spans="1:43" ht="16.5" customHeight="1">
      <c r="A1" s="130" t="s">
        <v>134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ht="12.75" customHeight="1">
      <c r="A2" s="85" t="s">
        <v>136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85" t="s">
        <v>137</v>
      </c>
      <c r="S2" s="86"/>
      <c r="T2" s="86"/>
      <c r="U2" s="86"/>
      <c r="V2" s="86"/>
      <c r="W2" s="86"/>
      <c r="X2" s="87"/>
      <c r="Y2" s="91" t="s">
        <v>21</v>
      </c>
      <c r="Z2" s="92"/>
      <c r="AA2" s="92"/>
      <c r="AB2" s="92"/>
      <c r="AC2" s="92"/>
      <c r="AD2" s="93"/>
      <c r="AE2" s="94" t="s">
        <v>27</v>
      </c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</row>
    <row r="3" spans="1:43" ht="105" customHeight="1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  <c r="R3" s="88"/>
      <c r="S3" s="89"/>
      <c r="T3" s="89"/>
      <c r="U3" s="89"/>
      <c r="V3" s="89"/>
      <c r="W3" s="89"/>
      <c r="X3" s="90"/>
      <c r="Y3" s="88"/>
      <c r="Z3" s="89"/>
      <c r="AA3" s="89"/>
      <c r="AB3" s="89"/>
      <c r="AC3" s="89"/>
      <c r="AD3" s="90"/>
      <c r="AE3" s="95" t="s">
        <v>135</v>
      </c>
      <c r="AF3" s="95"/>
      <c r="AG3" s="95"/>
      <c r="AH3" s="95"/>
      <c r="AI3" s="95"/>
      <c r="AJ3" s="95"/>
      <c r="AK3" s="95"/>
      <c r="AL3" s="94" t="s">
        <v>138</v>
      </c>
      <c r="AM3" s="94"/>
      <c r="AN3" s="94"/>
      <c r="AO3" s="94"/>
      <c r="AP3" s="94"/>
      <c r="AQ3" s="94"/>
    </row>
    <row r="4" spans="1:43" ht="24" customHeight="1">
      <c r="A4" s="114" t="s">
        <v>82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96" t="s">
        <v>23</v>
      </c>
      <c r="S4" s="97"/>
      <c r="T4" s="97"/>
      <c r="U4" s="97"/>
      <c r="V4" s="97"/>
      <c r="W4" s="97"/>
      <c r="X4" s="98"/>
      <c r="Y4" s="77">
        <f>Y5-Y18</f>
        <v>0</v>
      </c>
      <c r="Z4" s="78"/>
      <c r="AA4" s="78"/>
      <c r="AB4" s="78"/>
      <c r="AC4" s="78"/>
      <c r="AD4" s="79"/>
      <c r="AE4" s="80"/>
      <c r="AF4" s="80"/>
      <c r="AG4" s="80"/>
      <c r="AH4" s="80"/>
      <c r="AI4" s="80"/>
      <c r="AJ4" s="80"/>
      <c r="AK4" s="80"/>
      <c r="AL4" s="81"/>
      <c r="AM4" s="81"/>
      <c r="AN4" s="81"/>
      <c r="AO4" s="81"/>
      <c r="AP4" s="81"/>
      <c r="AQ4" s="81"/>
    </row>
    <row r="5" spans="1:43" ht="14.25" customHeight="1">
      <c r="A5" s="115" t="s">
        <v>83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1" t="s">
        <v>23</v>
      </c>
      <c r="S5" s="112"/>
      <c r="T5" s="112"/>
      <c r="U5" s="112"/>
      <c r="V5" s="112"/>
      <c r="W5" s="112"/>
      <c r="X5" s="113"/>
      <c r="Y5" s="108">
        <f>Y7+Y8+Y9+Y10</f>
        <v>19103884.57</v>
      </c>
      <c r="Z5" s="109"/>
      <c r="AA5" s="109"/>
      <c r="AB5" s="109"/>
      <c r="AC5" s="109"/>
      <c r="AD5" s="110"/>
      <c r="AE5" s="82">
        <f>Y5</f>
        <v>19103884.57</v>
      </c>
      <c r="AF5" s="82"/>
      <c r="AG5" s="82"/>
      <c r="AH5" s="82"/>
      <c r="AI5" s="82"/>
      <c r="AJ5" s="82"/>
      <c r="AK5" s="82"/>
      <c r="AL5" s="83"/>
      <c r="AM5" s="83"/>
      <c r="AN5" s="83"/>
      <c r="AO5" s="83"/>
      <c r="AP5" s="83"/>
      <c r="AQ5" s="83"/>
    </row>
    <row r="6" spans="1:43" ht="14.25" customHeight="1">
      <c r="A6" s="114" t="s">
        <v>8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96" t="s">
        <v>23</v>
      </c>
      <c r="S6" s="97"/>
      <c r="T6" s="97"/>
      <c r="U6" s="97"/>
      <c r="V6" s="97"/>
      <c r="W6" s="97"/>
      <c r="X6" s="98"/>
      <c r="Y6" s="77"/>
      <c r="Z6" s="78"/>
      <c r="AA6" s="78"/>
      <c r="AB6" s="78"/>
      <c r="AC6" s="78"/>
      <c r="AD6" s="79"/>
      <c r="AE6" s="80">
        <f t="shared" ref="AE6:AE43" si="0">Y6</f>
        <v>0</v>
      </c>
      <c r="AF6" s="80"/>
      <c r="AG6" s="80"/>
      <c r="AH6" s="80"/>
      <c r="AI6" s="80"/>
      <c r="AJ6" s="80"/>
      <c r="AK6" s="80"/>
      <c r="AL6" s="81"/>
      <c r="AM6" s="81"/>
      <c r="AN6" s="81"/>
      <c r="AO6" s="81"/>
      <c r="AP6" s="81"/>
      <c r="AQ6" s="81"/>
    </row>
    <row r="7" spans="1:43" ht="24" customHeight="1">
      <c r="A7" s="114" t="s">
        <v>139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96" t="s">
        <v>23</v>
      </c>
      <c r="S7" s="97"/>
      <c r="T7" s="97"/>
      <c r="U7" s="97"/>
      <c r="V7" s="97"/>
      <c r="W7" s="97"/>
      <c r="X7" s="98"/>
      <c r="Y7" s="99">
        <f>3966162.27+7519670+4213991</f>
        <v>15699823.27</v>
      </c>
      <c r="Z7" s="100"/>
      <c r="AA7" s="100"/>
      <c r="AB7" s="100"/>
      <c r="AC7" s="100"/>
      <c r="AD7" s="101"/>
      <c r="AE7" s="80">
        <f t="shared" si="0"/>
        <v>15699823.27</v>
      </c>
      <c r="AF7" s="80"/>
      <c r="AG7" s="80"/>
      <c r="AH7" s="80"/>
      <c r="AI7" s="80"/>
      <c r="AJ7" s="80"/>
      <c r="AK7" s="80"/>
      <c r="AL7" s="81"/>
      <c r="AM7" s="81"/>
      <c r="AN7" s="81"/>
      <c r="AO7" s="81"/>
      <c r="AP7" s="81"/>
      <c r="AQ7" s="81"/>
    </row>
    <row r="8" spans="1:43" ht="14.25" customHeight="1">
      <c r="A8" s="114" t="s">
        <v>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96"/>
      <c r="S8" s="97"/>
      <c r="T8" s="97"/>
      <c r="U8" s="97"/>
      <c r="V8" s="97"/>
      <c r="W8" s="97"/>
      <c r="X8" s="98"/>
      <c r="Y8" s="116">
        <f>233390+1263914+114168.8+33579+376068+376068+1520+74480+47730.88+846132</f>
        <v>3367050.6799999997</v>
      </c>
      <c r="Z8" s="117"/>
      <c r="AA8" s="117"/>
      <c r="AB8" s="117"/>
      <c r="AC8" s="117"/>
      <c r="AD8" s="118"/>
      <c r="AE8" s="80">
        <f t="shared" si="0"/>
        <v>3367050.6799999997</v>
      </c>
      <c r="AF8" s="80"/>
      <c r="AG8" s="80"/>
      <c r="AH8" s="80"/>
      <c r="AI8" s="80"/>
      <c r="AJ8" s="80"/>
      <c r="AK8" s="80"/>
      <c r="AL8" s="116">
        <f>114168.8+33579+376068+376068+1520+74480+846132</f>
        <v>1822015.8</v>
      </c>
      <c r="AM8" s="117"/>
      <c r="AN8" s="117"/>
      <c r="AO8" s="117"/>
      <c r="AP8" s="117"/>
      <c r="AQ8" s="118"/>
    </row>
    <row r="9" spans="1:43" ht="14.25" customHeight="1">
      <c r="A9" s="114" t="s">
        <v>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9"/>
      <c r="S9" s="120"/>
      <c r="T9" s="120"/>
      <c r="U9" s="120"/>
      <c r="V9" s="120"/>
      <c r="W9" s="120"/>
      <c r="X9" s="121"/>
      <c r="Y9" s="77"/>
      <c r="Z9" s="78"/>
      <c r="AA9" s="78"/>
      <c r="AB9" s="78"/>
      <c r="AC9" s="78"/>
      <c r="AD9" s="79"/>
      <c r="AE9" s="80">
        <f t="shared" si="0"/>
        <v>0</v>
      </c>
      <c r="AF9" s="80"/>
      <c r="AG9" s="80"/>
      <c r="AH9" s="80"/>
      <c r="AI9" s="80"/>
      <c r="AJ9" s="80"/>
      <c r="AK9" s="80"/>
      <c r="AL9" s="81"/>
      <c r="AM9" s="81"/>
      <c r="AN9" s="81"/>
      <c r="AO9" s="81"/>
      <c r="AP9" s="81"/>
      <c r="AQ9" s="81"/>
    </row>
    <row r="10" spans="1:43" ht="54.75" customHeight="1">
      <c r="A10" s="114" t="s">
        <v>140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96" t="s">
        <v>18</v>
      </c>
      <c r="S10" s="97"/>
      <c r="T10" s="97"/>
      <c r="U10" s="97"/>
      <c r="V10" s="97"/>
      <c r="W10" s="97"/>
      <c r="X10" s="98"/>
      <c r="Y10" s="77">
        <f>20147.2+16863.42</f>
        <v>37010.619999999995</v>
      </c>
      <c r="Z10" s="78"/>
      <c r="AA10" s="78"/>
      <c r="AB10" s="78"/>
      <c r="AC10" s="78"/>
      <c r="AD10" s="79"/>
      <c r="AE10" s="80">
        <f t="shared" si="0"/>
        <v>37010.619999999995</v>
      </c>
      <c r="AF10" s="80"/>
      <c r="AG10" s="80"/>
      <c r="AH10" s="80"/>
      <c r="AI10" s="80"/>
      <c r="AJ10" s="80"/>
      <c r="AK10" s="80"/>
      <c r="AL10" s="81"/>
      <c r="AM10" s="81"/>
      <c r="AN10" s="81"/>
      <c r="AO10" s="81"/>
      <c r="AP10" s="81"/>
      <c r="AQ10" s="81"/>
    </row>
    <row r="11" spans="1:43" ht="11.25" customHeight="1">
      <c r="A11" s="114" t="s">
        <v>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96" t="s">
        <v>18</v>
      </c>
      <c r="S11" s="97"/>
      <c r="T11" s="97"/>
      <c r="U11" s="97"/>
      <c r="V11" s="97"/>
      <c r="W11" s="97"/>
      <c r="X11" s="98"/>
      <c r="Y11" s="77"/>
      <c r="Z11" s="78"/>
      <c r="AA11" s="78"/>
      <c r="AB11" s="78"/>
      <c r="AC11" s="78"/>
      <c r="AD11" s="79"/>
      <c r="AE11" s="80">
        <f t="shared" si="0"/>
        <v>0</v>
      </c>
      <c r="AF11" s="80"/>
      <c r="AG11" s="80"/>
      <c r="AH11" s="80"/>
      <c r="AI11" s="80"/>
      <c r="AJ11" s="80"/>
      <c r="AK11" s="80"/>
      <c r="AL11" s="81"/>
      <c r="AM11" s="81"/>
      <c r="AN11" s="81"/>
      <c r="AO11" s="81"/>
      <c r="AP11" s="81"/>
      <c r="AQ11" s="81"/>
    </row>
    <row r="12" spans="1:43">
      <c r="A12" s="114" t="s">
        <v>24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96" t="s">
        <v>18</v>
      </c>
      <c r="S12" s="97"/>
      <c r="T12" s="97"/>
      <c r="U12" s="97"/>
      <c r="V12" s="97"/>
      <c r="W12" s="97"/>
      <c r="X12" s="98"/>
      <c r="Y12" s="77"/>
      <c r="Z12" s="78"/>
      <c r="AA12" s="78"/>
      <c r="AB12" s="78"/>
      <c r="AC12" s="78"/>
      <c r="AD12" s="79"/>
      <c r="AE12" s="80">
        <f t="shared" si="0"/>
        <v>0</v>
      </c>
      <c r="AF12" s="80"/>
      <c r="AG12" s="80"/>
      <c r="AH12" s="80"/>
      <c r="AI12" s="80"/>
      <c r="AJ12" s="80"/>
      <c r="AK12" s="80"/>
      <c r="AL12" s="81"/>
      <c r="AM12" s="81"/>
      <c r="AN12" s="81"/>
      <c r="AO12" s="81"/>
      <c r="AP12" s="81"/>
      <c r="AQ12" s="81"/>
    </row>
    <row r="13" spans="1:43">
      <c r="A13" s="114" t="s">
        <v>25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96" t="s">
        <v>18</v>
      </c>
      <c r="S13" s="97"/>
      <c r="T13" s="97"/>
      <c r="U13" s="97"/>
      <c r="V13" s="97"/>
      <c r="W13" s="97"/>
      <c r="X13" s="98"/>
      <c r="Y13" s="77"/>
      <c r="Z13" s="78"/>
      <c r="AA13" s="78"/>
      <c r="AB13" s="78"/>
      <c r="AC13" s="78"/>
      <c r="AD13" s="79"/>
      <c r="AE13" s="80">
        <f t="shared" si="0"/>
        <v>0</v>
      </c>
      <c r="AF13" s="80"/>
      <c r="AG13" s="80"/>
      <c r="AH13" s="80"/>
      <c r="AI13" s="80"/>
      <c r="AJ13" s="80"/>
      <c r="AK13" s="80"/>
      <c r="AL13" s="81"/>
      <c r="AM13" s="81"/>
      <c r="AN13" s="81"/>
      <c r="AO13" s="81"/>
      <c r="AP13" s="81"/>
      <c r="AQ13" s="81"/>
    </row>
    <row r="14" spans="1:43">
      <c r="A14" s="114" t="s">
        <v>84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96"/>
      <c r="S14" s="97"/>
      <c r="T14" s="97"/>
      <c r="U14" s="97"/>
      <c r="V14" s="97"/>
      <c r="W14" s="97"/>
      <c r="X14" s="98"/>
      <c r="Y14" s="77"/>
      <c r="Z14" s="78"/>
      <c r="AA14" s="78"/>
      <c r="AB14" s="78"/>
      <c r="AC14" s="78"/>
      <c r="AD14" s="79"/>
      <c r="AE14" s="80">
        <f t="shared" si="0"/>
        <v>0</v>
      </c>
      <c r="AF14" s="80"/>
      <c r="AG14" s="80"/>
      <c r="AH14" s="80"/>
      <c r="AI14" s="80"/>
      <c r="AJ14" s="80"/>
      <c r="AK14" s="80"/>
      <c r="AL14" s="81"/>
      <c r="AM14" s="81"/>
      <c r="AN14" s="81"/>
      <c r="AO14" s="81"/>
      <c r="AP14" s="81"/>
      <c r="AQ14" s="81"/>
    </row>
    <row r="15" spans="1:43" ht="24" customHeight="1">
      <c r="A15" s="114" t="s">
        <v>109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96" t="s">
        <v>18</v>
      </c>
      <c r="S15" s="97"/>
      <c r="T15" s="97"/>
      <c r="U15" s="97"/>
      <c r="V15" s="97"/>
      <c r="W15" s="97"/>
      <c r="X15" s="98"/>
      <c r="Y15" s="77"/>
      <c r="Z15" s="78"/>
      <c r="AA15" s="78"/>
      <c r="AB15" s="78"/>
      <c r="AC15" s="78"/>
      <c r="AD15" s="79"/>
      <c r="AE15" s="80">
        <f t="shared" si="0"/>
        <v>0</v>
      </c>
      <c r="AF15" s="80"/>
      <c r="AG15" s="80"/>
      <c r="AH15" s="80"/>
      <c r="AI15" s="80"/>
      <c r="AJ15" s="80"/>
      <c r="AK15" s="80"/>
      <c r="AL15" s="81"/>
      <c r="AM15" s="81"/>
      <c r="AN15" s="81"/>
      <c r="AO15" s="81"/>
      <c r="AP15" s="81"/>
      <c r="AQ15" s="81"/>
    </row>
    <row r="16" spans="1:43" ht="11.25" customHeight="1">
      <c r="A16" s="114" t="s">
        <v>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96" t="s">
        <v>18</v>
      </c>
      <c r="S16" s="97"/>
      <c r="T16" s="97"/>
      <c r="U16" s="97"/>
      <c r="V16" s="97"/>
      <c r="W16" s="97"/>
      <c r="X16" s="98"/>
      <c r="Y16" s="77"/>
      <c r="Z16" s="78"/>
      <c r="AA16" s="78"/>
      <c r="AB16" s="78"/>
      <c r="AC16" s="78"/>
      <c r="AD16" s="79"/>
      <c r="AE16" s="80">
        <f t="shared" si="0"/>
        <v>0</v>
      </c>
      <c r="AF16" s="80"/>
      <c r="AG16" s="80"/>
      <c r="AH16" s="80"/>
      <c r="AI16" s="80"/>
      <c r="AJ16" s="80"/>
      <c r="AK16" s="80"/>
      <c r="AL16" s="81"/>
      <c r="AM16" s="81"/>
      <c r="AN16" s="81"/>
      <c r="AO16" s="81"/>
      <c r="AP16" s="81"/>
      <c r="AQ16" s="81"/>
    </row>
    <row r="17" spans="1:43" ht="24" customHeight="1">
      <c r="A17" s="114" t="s">
        <v>87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96" t="s">
        <v>18</v>
      </c>
      <c r="S17" s="97"/>
      <c r="T17" s="97"/>
      <c r="U17" s="97"/>
      <c r="V17" s="97"/>
      <c r="W17" s="97"/>
      <c r="X17" s="98"/>
      <c r="Y17" s="77"/>
      <c r="Z17" s="78"/>
      <c r="AA17" s="78"/>
      <c r="AB17" s="78"/>
      <c r="AC17" s="78"/>
      <c r="AD17" s="79"/>
      <c r="AE17" s="80">
        <f t="shared" si="0"/>
        <v>0</v>
      </c>
      <c r="AF17" s="80"/>
      <c r="AG17" s="80"/>
      <c r="AH17" s="80"/>
      <c r="AI17" s="80"/>
      <c r="AJ17" s="80"/>
      <c r="AK17" s="80"/>
      <c r="AL17" s="81"/>
      <c r="AM17" s="81"/>
      <c r="AN17" s="81"/>
      <c r="AO17" s="81"/>
      <c r="AP17" s="81"/>
      <c r="AQ17" s="81"/>
    </row>
    <row r="18" spans="1:43">
      <c r="A18" s="115" t="s">
        <v>88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1">
        <v>900</v>
      </c>
      <c r="S18" s="112"/>
      <c r="T18" s="112"/>
      <c r="U18" s="112"/>
      <c r="V18" s="112"/>
      <c r="W18" s="112"/>
      <c r="X18" s="113"/>
      <c r="Y18" s="108">
        <f>Y20+Y25+Y35+Y39+Y40</f>
        <v>19103884.57</v>
      </c>
      <c r="Z18" s="109"/>
      <c r="AA18" s="109"/>
      <c r="AB18" s="109"/>
      <c r="AC18" s="109"/>
      <c r="AD18" s="110"/>
      <c r="AE18" s="82">
        <f t="shared" si="0"/>
        <v>19103884.57</v>
      </c>
      <c r="AF18" s="82"/>
      <c r="AG18" s="82"/>
      <c r="AH18" s="82"/>
      <c r="AI18" s="82"/>
      <c r="AJ18" s="82"/>
      <c r="AK18" s="82"/>
      <c r="AL18" s="83"/>
      <c r="AM18" s="83"/>
      <c r="AN18" s="83"/>
      <c r="AO18" s="83"/>
      <c r="AP18" s="83"/>
      <c r="AQ18" s="83"/>
    </row>
    <row r="19" spans="1:43">
      <c r="A19" s="114" t="s">
        <v>8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96"/>
      <c r="S19" s="97"/>
      <c r="T19" s="97"/>
      <c r="U19" s="97"/>
      <c r="V19" s="97"/>
      <c r="W19" s="97"/>
      <c r="X19" s="98"/>
      <c r="Y19" s="77"/>
      <c r="Z19" s="78"/>
      <c r="AA19" s="78"/>
      <c r="AB19" s="78"/>
      <c r="AC19" s="78"/>
      <c r="AD19" s="79"/>
      <c r="AE19" s="80">
        <f t="shared" si="0"/>
        <v>0</v>
      </c>
      <c r="AF19" s="80"/>
      <c r="AG19" s="80"/>
      <c r="AH19" s="80"/>
      <c r="AI19" s="80"/>
      <c r="AJ19" s="80"/>
      <c r="AK19" s="80"/>
      <c r="AL19" s="81"/>
      <c r="AM19" s="81"/>
      <c r="AN19" s="81"/>
      <c r="AO19" s="81"/>
      <c r="AP19" s="81"/>
      <c r="AQ19" s="81"/>
    </row>
    <row r="20" spans="1:43" ht="24" customHeight="1">
      <c r="A20" s="115" t="s">
        <v>89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1">
        <v>210</v>
      </c>
      <c r="S20" s="112"/>
      <c r="T20" s="112"/>
      <c r="U20" s="112"/>
      <c r="V20" s="112"/>
      <c r="W20" s="112"/>
      <c r="X20" s="113"/>
      <c r="Y20" s="108">
        <f>Y22+Y24</f>
        <v>13063554.299999999</v>
      </c>
      <c r="Z20" s="109"/>
      <c r="AA20" s="109"/>
      <c r="AB20" s="109"/>
      <c r="AC20" s="109"/>
      <c r="AD20" s="110"/>
      <c r="AE20" s="82">
        <f t="shared" si="0"/>
        <v>13063554.299999999</v>
      </c>
      <c r="AF20" s="82"/>
      <c r="AG20" s="82"/>
      <c r="AH20" s="82"/>
      <c r="AI20" s="82"/>
      <c r="AJ20" s="82"/>
      <c r="AK20" s="82"/>
      <c r="AL20" s="83"/>
      <c r="AM20" s="83"/>
      <c r="AN20" s="83"/>
      <c r="AO20" s="83"/>
      <c r="AP20" s="83"/>
      <c r="AQ20" s="83"/>
    </row>
    <row r="21" spans="1:43" ht="11.25" customHeight="1">
      <c r="A21" s="114" t="s">
        <v>29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96"/>
      <c r="S21" s="97"/>
      <c r="T21" s="97"/>
      <c r="U21" s="97"/>
      <c r="V21" s="97"/>
      <c r="W21" s="97"/>
      <c r="X21" s="98"/>
      <c r="Y21" s="77"/>
      <c r="Z21" s="78"/>
      <c r="AA21" s="78"/>
      <c r="AB21" s="78"/>
      <c r="AC21" s="78"/>
      <c r="AD21" s="79"/>
      <c r="AE21" s="80">
        <f t="shared" si="0"/>
        <v>0</v>
      </c>
      <c r="AF21" s="80"/>
      <c r="AG21" s="80"/>
      <c r="AH21" s="80"/>
      <c r="AI21" s="80"/>
      <c r="AJ21" s="80"/>
      <c r="AK21" s="80"/>
      <c r="AL21" s="81"/>
      <c r="AM21" s="81"/>
      <c r="AN21" s="81"/>
      <c r="AO21" s="81"/>
      <c r="AP21" s="81"/>
      <c r="AQ21" s="81"/>
    </row>
    <row r="22" spans="1:43">
      <c r="A22" s="114" t="s">
        <v>90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96">
        <v>211</v>
      </c>
      <c r="S22" s="97"/>
      <c r="T22" s="97"/>
      <c r="U22" s="97"/>
      <c r="V22" s="97"/>
      <c r="W22" s="97"/>
      <c r="X22" s="98"/>
      <c r="Y22" s="99">
        <f>5569073+40000+178255+1000+969248+1500+36659.6+12951.96+3216552+20000</f>
        <v>10045239.559999999</v>
      </c>
      <c r="Z22" s="100"/>
      <c r="AA22" s="100"/>
      <c r="AB22" s="100"/>
      <c r="AC22" s="100"/>
      <c r="AD22" s="101"/>
      <c r="AE22" s="80">
        <f t="shared" si="0"/>
        <v>10045239.559999999</v>
      </c>
      <c r="AF22" s="80"/>
      <c r="AG22" s="80"/>
      <c r="AH22" s="80"/>
      <c r="AI22" s="80"/>
      <c r="AJ22" s="80"/>
      <c r="AK22" s="80"/>
      <c r="AL22" s="81"/>
      <c r="AM22" s="81"/>
      <c r="AN22" s="81"/>
      <c r="AO22" s="81"/>
      <c r="AP22" s="81"/>
      <c r="AQ22" s="81"/>
    </row>
    <row r="23" spans="1:43">
      <c r="A23" s="114" t="s">
        <v>91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96">
        <v>212</v>
      </c>
      <c r="S23" s="97"/>
      <c r="T23" s="97"/>
      <c r="U23" s="97"/>
      <c r="V23" s="97"/>
      <c r="W23" s="97"/>
      <c r="X23" s="98"/>
      <c r="Y23" s="99"/>
      <c r="Z23" s="100"/>
      <c r="AA23" s="100"/>
      <c r="AB23" s="100"/>
      <c r="AC23" s="100"/>
      <c r="AD23" s="101"/>
      <c r="AE23" s="80">
        <f t="shared" si="0"/>
        <v>0</v>
      </c>
      <c r="AF23" s="80"/>
      <c r="AG23" s="80"/>
      <c r="AH23" s="80"/>
      <c r="AI23" s="80"/>
      <c r="AJ23" s="80"/>
      <c r="AK23" s="80"/>
      <c r="AL23" s="81"/>
      <c r="AM23" s="81"/>
      <c r="AN23" s="81"/>
      <c r="AO23" s="81"/>
      <c r="AP23" s="81"/>
      <c r="AQ23" s="81"/>
    </row>
    <row r="24" spans="1:43" ht="14.25" customHeight="1">
      <c r="A24" s="114" t="s">
        <v>92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96">
        <v>213</v>
      </c>
      <c r="S24" s="97"/>
      <c r="T24" s="97"/>
      <c r="U24" s="97"/>
      <c r="V24" s="97"/>
      <c r="W24" s="97"/>
      <c r="X24" s="98"/>
      <c r="Y24" s="99">
        <f>1678592+54135+293166+11071.28+3911.46+977439</f>
        <v>3018314.74</v>
      </c>
      <c r="Z24" s="100"/>
      <c r="AA24" s="100"/>
      <c r="AB24" s="100"/>
      <c r="AC24" s="100"/>
      <c r="AD24" s="101"/>
      <c r="AE24" s="80">
        <f t="shared" si="0"/>
        <v>3018314.74</v>
      </c>
      <c r="AF24" s="80"/>
      <c r="AG24" s="80"/>
      <c r="AH24" s="80"/>
      <c r="AI24" s="80"/>
      <c r="AJ24" s="80"/>
      <c r="AK24" s="80"/>
      <c r="AL24" s="81"/>
      <c r="AM24" s="81"/>
      <c r="AN24" s="81"/>
      <c r="AO24" s="81"/>
      <c r="AP24" s="81"/>
      <c r="AQ24" s="81"/>
    </row>
    <row r="25" spans="1:43">
      <c r="A25" s="115" t="s">
        <v>93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1">
        <v>220</v>
      </c>
      <c r="S25" s="112"/>
      <c r="T25" s="112"/>
      <c r="U25" s="112"/>
      <c r="V25" s="112"/>
      <c r="W25" s="112"/>
      <c r="X25" s="113"/>
      <c r="Y25" s="108">
        <f>Y29+Y31+Y33+Y30+Y32</f>
        <v>3787722.27</v>
      </c>
      <c r="Z25" s="109"/>
      <c r="AA25" s="109"/>
      <c r="AB25" s="109"/>
      <c r="AC25" s="109"/>
      <c r="AD25" s="110"/>
      <c r="AE25" s="82">
        <f t="shared" si="0"/>
        <v>3787722.27</v>
      </c>
      <c r="AF25" s="82"/>
      <c r="AG25" s="82"/>
      <c r="AH25" s="82"/>
      <c r="AI25" s="82"/>
      <c r="AJ25" s="82"/>
      <c r="AK25" s="82"/>
      <c r="AL25" s="83"/>
      <c r="AM25" s="83"/>
      <c r="AN25" s="83"/>
      <c r="AO25" s="83"/>
      <c r="AP25" s="83"/>
      <c r="AQ25" s="83"/>
    </row>
    <row r="26" spans="1:43" ht="11.25" customHeight="1">
      <c r="A26" s="114" t="s">
        <v>29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96"/>
      <c r="S26" s="97"/>
      <c r="T26" s="97"/>
      <c r="U26" s="97"/>
      <c r="V26" s="97"/>
      <c r="W26" s="97"/>
      <c r="X26" s="98"/>
      <c r="Y26" s="77"/>
      <c r="Z26" s="78"/>
      <c r="AA26" s="78"/>
      <c r="AB26" s="78"/>
      <c r="AC26" s="78"/>
      <c r="AD26" s="79"/>
      <c r="AE26" s="80">
        <f t="shared" si="0"/>
        <v>0</v>
      </c>
      <c r="AF26" s="80"/>
      <c r="AG26" s="80"/>
      <c r="AH26" s="80"/>
      <c r="AI26" s="80"/>
      <c r="AJ26" s="80"/>
      <c r="AK26" s="80"/>
      <c r="AL26" s="81"/>
      <c r="AM26" s="81"/>
      <c r="AN26" s="81"/>
      <c r="AO26" s="81"/>
      <c r="AP26" s="81"/>
      <c r="AQ26" s="81"/>
    </row>
    <row r="27" spans="1:43">
      <c r="A27" s="114" t="s">
        <v>94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96">
        <v>221</v>
      </c>
      <c r="S27" s="97"/>
      <c r="T27" s="97"/>
      <c r="U27" s="97"/>
      <c r="V27" s="97"/>
      <c r="W27" s="97"/>
      <c r="X27" s="98"/>
      <c r="Y27" s="77"/>
      <c r="Z27" s="78"/>
      <c r="AA27" s="78"/>
      <c r="AB27" s="78"/>
      <c r="AC27" s="78"/>
      <c r="AD27" s="79"/>
      <c r="AE27" s="80">
        <f t="shared" si="0"/>
        <v>0</v>
      </c>
      <c r="AF27" s="80"/>
      <c r="AG27" s="80"/>
      <c r="AH27" s="80"/>
      <c r="AI27" s="80"/>
      <c r="AJ27" s="80"/>
      <c r="AK27" s="80"/>
      <c r="AL27" s="81"/>
      <c r="AM27" s="81"/>
      <c r="AN27" s="81"/>
      <c r="AO27" s="81"/>
      <c r="AP27" s="81"/>
      <c r="AQ27" s="81"/>
    </row>
    <row r="28" spans="1:43">
      <c r="A28" s="114" t="s">
        <v>95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96">
        <v>222</v>
      </c>
      <c r="S28" s="97"/>
      <c r="T28" s="97"/>
      <c r="U28" s="97"/>
      <c r="V28" s="97"/>
      <c r="W28" s="97"/>
      <c r="X28" s="98"/>
      <c r="Y28" s="77"/>
      <c r="Z28" s="78"/>
      <c r="AA28" s="78"/>
      <c r="AB28" s="78"/>
      <c r="AC28" s="78"/>
      <c r="AD28" s="79"/>
      <c r="AE28" s="80">
        <f t="shared" si="0"/>
        <v>0</v>
      </c>
      <c r="AF28" s="80"/>
      <c r="AG28" s="80"/>
      <c r="AH28" s="80"/>
      <c r="AI28" s="80"/>
      <c r="AJ28" s="80"/>
      <c r="AK28" s="80"/>
      <c r="AL28" s="81"/>
      <c r="AM28" s="81"/>
      <c r="AN28" s="81"/>
      <c r="AO28" s="81"/>
      <c r="AP28" s="81"/>
      <c r="AQ28" s="81"/>
    </row>
    <row r="29" spans="1:43">
      <c r="A29" s="114" t="s">
        <v>96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96" t="s">
        <v>178</v>
      </c>
      <c r="S29" s="97"/>
      <c r="T29" s="97"/>
      <c r="U29" s="97"/>
      <c r="V29" s="97"/>
      <c r="W29" s="97"/>
      <c r="X29" s="98"/>
      <c r="Y29" s="99">
        <v>3453663.46</v>
      </c>
      <c r="Z29" s="100"/>
      <c r="AA29" s="100"/>
      <c r="AB29" s="100"/>
      <c r="AC29" s="100"/>
      <c r="AD29" s="101"/>
      <c r="AE29" s="80">
        <f t="shared" si="0"/>
        <v>3453663.46</v>
      </c>
      <c r="AF29" s="80"/>
      <c r="AG29" s="80"/>
      <c r="AH29" s="80"/>
      <c r="AI29" s="80"/>
      <c r="AJ29" s="80"/>
      <c r="AK29" s="80"/>
      <c r="AL29" s="81"/>
      <c r="AM29" s="81"/>
      <c r="AN29" s="81"/>
      <c r="AO29" s="81"/>
      <c r="AP29" s="81"/>
      <c r="AQ29" s="81"/>
    </row>
    <row r="30" spans="1:43" ht="14.25" customHeight="1">
      <c r="A30" s="114" t="s">
        <v>97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96" t="s">
        <v>179</v>
      </c>
      <c r="S30" s="97"/>
      <c r="T30" s="97"/>
      <c r="U30" s="97"/>
      <c r="V30" s="97"/>
      <c r="W30" s="97"/>
      <c r="X30" s="98"/>
      <c r="Y30" s="77"/>
      <c r="Z30" s="78"/>
      <c r="AA30" s="78"/>
      <c r="AB30" s="78"/>
      <c r="AC30" s="78"/>
      <c r="AD30" s="79"/>
      <c r="AE30" s="80">
        <f t="shared" si="0"/>
        <v>0</v>
      </c>
      <c r="AF30" s="80"/>
      <c r="AG30" s="80"/>
      <c r="AH30" s="80"/>
      <c r="AI30" s="80"/>
      <c r="AJ30" s="80"/>
      <c r="AK30" s="80"/>
      <c r="AL30" s="81"/>
      <c r="AM30" s="81"/>
      <c r="AN30" s="81"/>
      <c r="AO30" s="81"/>
      <c r="AP30" s="81"/>
      <c r="AQ30" s="81"/>
    </row>
    <row r="31" spans="1:43" ht="12" customHeight="1">
      <c r="A31" s="114" t="s">
        <v>98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96">
        <v>225</v>
      </c>
      <c r="S31" s="97"/>
      <c r="T31" s="97"/>
      <c r="U31" s="97"/>
      <c r="V31" s="97"/>
      <c r="W31" s="97"/>
      <c r="X31" s="98"/>
      <c r="Y31" s="99">
        <v>59666.559999999998</v>
      </c>
      <c r="Z31" s="100"/>
      <c r="AA31" s="100"/>
      <c r="AB31" s="100"/>
      <c r="AC31" s="100"/>
      <c r="AD31" s="101"/>
      <c r="AE31" s="80">
        <f t="shared" si="0"/>
        <v>59666.559999999998</v>
      </c>
      <c r="AF31" s="80"/>
      <c r="AG31" s="80"/>
      <c r="AH31" s="80"/>
      <c r="AI31" s="80"/>
      <c r="AJ31" s="80"/>
      <c r="AK31" s="80"/>
      <c r="AL31" s="81"/>
      <c r="AM31" s="81"/>
      <c r="AN31" s="81"/>
      <c r="AO31" s="81"/>
      <c r="AP31" s="81"/>
      <c r="AQ31" s="81"/>
    </row>
    <row r="32" spans="1:43" ht="24" customHeight="1">
      <c r="A32" s="114" t="s">
        <v>180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96" t="s">
        <v>181</v>
      </c>
      <c r="S32" s="97"/>
      <c r="T32" s="97"/>
      <c r="U32" s="97"/>
      <c r="V32" s="97"/>
      <c r="W32" s="97"/>
      <c r="X32" s="98"/>
      <c r="Y32" s="99"/>
      <c r="Z32" s="100"/>
      <c r="AA32" s="100"/>
      <c r="AB32" s="100"/>
      <c r="AC32" s="100"/>
      <c r="AD32" s="101"/>
      <c r="AE32" s="99">
        <f>Y32</f>
        <v>0</v>
      </c>
      <c r="AF32" s="100"/>
      <c r="AG32" s="100"/>
      <c r="AH32" s="100"/>
      <c r="AI32" s="100"/>
      <c r="AJ32" s="100"/>
      <c r="AK32" s="101"/>
      <c r="AL32" s="122"/>
      <c r="AM32" s="123"/>
      <c r="AN32" s="123"/>
      <c r="AO32" s="123"/>
      <c r="AP32" s="123"/>
      <c r="AQ32" s="124"/>
    </row>
    <row r="33" spans="1:44">
      <c r="A33" s="114" t="s">
        <v>99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96">
        <v>226</v>
      </c>
      <c r="S33" s="97"/>
      <c r="T33" s="97"/>
      <c r="U33" s="97"/>
      <c r="V33" s="97"/>
      <c r="W33" s="97"/>
      <c r="X33" s="98"/>
      <c r="Y33" s="99">
        <f>198392.25+1520+74480</f>
        <v>274392.25</v>
      </c>
      <c r="Z33" s="100"/>
      <c r="AA33" s="100"/>
      <c r="AB33" s="100"/>
      <c r="AC33" s="100"/>
      <c r="AD33" s="101"/>
      <c r="AE33" s="80">
        <f t="shared" si="0"/>
        <v>274392.25</v>
      </c>
      <c r="AF33" s="80"/>
      <c r="AG33" s="80"/>
      <c r="AH33" s="80"/>
      <c r="AI33" s="80"/>
      <c r="AJ33" s="80"/>
      <c r="AK33" s="80"/>
      <c r="AL33" s="81"/>
      <c r="AM33" s="81"/>
      <c r="AN33" s="81"/>
      <c r="AO33" s="81"/>
      <c r="AP33" s="81"/>
      <c r="AQ33" s="81"/>
    </row>
    <row r="34" spans="1:44" ht="11.25" customHeight="1">
      <c r="A34" s="114" t="s">
        <v>100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96">
        <v>240</v>
      </c>
      <c r="S34" s="97"/>
      <c r="T34" s="97"/>
      <c r="U34" s="97"/>
      <c r="V34" s="97"/>
      <c r="W34" s="97"/>
      <c r="X34" s="98"/>
      <c r="Y34" s="77"/>
      <c r="Z34" s="78"/>
      <c r="AA34" s="78"/>
      <c r="AB34" s="78"/>
      <c r="AC34" s="78"/>
      <c r="AD34" s="79"/>
      <c r="AE34" s="80">
        <f t="shared" si="0"/>
        <v>0</v>
      </c>
      <c r="AF34" s="80"/>
      <c r="AG34" s="80"/>
      <c r="AH34" s="80"/>
      <c r="AI34" s="80"/>
      <c r="AJ34" s="80"/>
      <c r="AK34" s="80"/>
      <c r="AL34" s="81"/>
      <c r="AM34" s="81"/>
      <c r="AN34" s="81"/>
      <c r="AO34" s="81"/>
      <c r="AP34" s="81"/>
      <c r="AQ34" s="81"/>
    </row>
    <row r="35" spans="1:44">
      <c r="A35" s="115" t="s">
        <v>101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1">
        <v>260</v>
      </c>
      <c r="S35" s="112"/>
      <c r="T35" s="112"/>
      <c r="U35" s="112"/>
      <c r="V35" s="112"/>
      <c r="W35" s="112"/>
      <c r="X35" s="113"/>
      <c r="Y35" s="105">
        <f>Y37+Y38</f>
        <v>0</v>
      </c>
      <c r="Z35" s="106"/>
      <c r="AA35" s="106"/>
      <c r="AB35" s="106"/>
      <c r="AC35" s="106"/>
      <c r="AD35" s="107"/>
      <c r="AE35" s="82">
        <f t="shared" si="0"/>
        <v>0</v>
      </c>
      <c r="AF35" s="82"/>
      <c r="AG35" s="82"/>
      <c r="AH35" s="82"/>
      <c r="AI35" s="82"/>
      <c r="AJ35" s="82"/>
      <c r="AK35" s="82"/>
      <c r="AL35" s="83"/>
      <c r="AM35" s="83"/>
      <c r="AN35" s="83"/>
      <c r="AO35" s="83"/>
      <c r="AP35" s="83"/>
      <c r="AQ35" s="83"/>
    </row>
    <row r="36" spans="1:44" ht="11.25" customHeight="1">
      <c r="A36" s="114" t="s">
        <v>29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96"/>
      <c r="S36" s="97"/>
      <c r="T36" s="97"/>
      <c r="U36" s="97"/>
      <c r="V36" s="97"/>
      <c r="W36" s="97"/>
      <c r="X36" s="98"/>
      <c r="Y36" s="77"/>
      <c r="Z36" s="78"/>
      <c r="AA36" s="78"/>
      <c r="AB36" s="78"/>
      <c r="AC36" s="78"/>
      <c r="AD36" s="79"/>
      <c r="AE36" s="80">
        <f t="shared" si="0"/>
        <v>0</v>
      </c>
      <c r="AF36" s="80"/>
      <c r="AG36" s="80"/>
      <c r="AH36" s="80"/>
      <c r="AI36" s="80"/>
      <c r="AJ36" s="80"/>
      <c r="AK36" s="80"/>
      <c r="AL36" s="81"/>
      <c r="AM36" s="81"/>
      <c r="AN36" s="81"/>
      <c r="AO36" s="81"/>
      <c r="AP36" s="81"/>
      <c r="AQ36" s="81"/>
    </row>
    <row r="37" spans="1:44" ht="14.25" customHeight="1">
      <c r="A37" s="114" t="s">
        <v>102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96">
        <v>262</v>
      </c>
      <c r="S37" s="97"/>
      <c r="T37" s="97"/>
      <c r="U37" s="97"/>
      <c r="V37" s="97"/>
      <c r="W37" s="97"/>
      <c r="X37" s="98"/>
      <c r="Y37" s="77"/>
      <c r="Z37" s="78"/>
      <c r="AA37" s="78"/>
      <c r="AB37" s="78"/>
      <c r="AC37" s="78"/>
      <c r="AD37" s="79"/>
      <c r="AE37" s="80">
        <f t="shared" si="0"/>
        <v>0</v>
      </c>
      <c r="AF37" s="80"/>
      <c r="AG37" s="80"/>
      <c r="AH37" s="80"/>
      <c r="AI37" s="80"/>
      <c r="AJ37" s="80"/>
      <c r="AK37" s="80"/>
      <c r="AL37" s="81"/>
      <c r="AM37" s="81"/>
      <c r="AN37" s="81"/>
      <c r="AO37" s="81"/>
      <c r="AP37" s="81"/>
      <c r="AQ37" s="81"/>
    </row>
    <row r="38" spans="1:44" ht="24" customHeight="1">
      <c r="A38" s="114" t="s">
        <v>103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96">
        <v>263</v>
      </c>
      <c r="S38" s="97"/>
      <c r="T38" s="97"/>
      <c r="U38" s="97"/>
      <c r="V38" s="97"/>
      <c r="W38" s="97"/>
      <c r="X38" s="98"/>
      <c r="Y38" s="77"/>
      <c r="Z38" s="78"/>
      <c r="AA38" s="78"/>
      <c r="AB38" s="78"/>
      <c r="AC38" s="78"/>
      <c r="AD38" s="79"/>
      <c r="AE38" s="80">
        <f t="shared" si="0"/>
        <v>0</v>
      </c>
      <c r="AF38" s="80"/>
      <c r="AG38" s="80"/>
      <c r="AH38" s="80"/>
      <c r="AI38" s="80"/>
      <c r="AJ38" s="80"/>
      <c r="AK38" s="80"/>
      <c r="AL38" s="81"/>
      <c r="AM38" s="81"/>
      <c r="AN38" s="81"/>
      <c r="AO38" s="81"/>
      <c r="AP38" s="81"/>
      <c r="AQ38" s="81"/>
    </row>
    <row r="39" spans="1:44" ht="12" customHeight="1">
      <c r="A39" s="115" t="s">
        <v>104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1">
        <v>290</v>
      </c>
      <c r="S39" s="112"/>
      <c r="T39" s="112"/>
      <c r="U39" s="112"/>
      <c r="V39" s="112"/>
      <c r="W39" s="112"/>
      <c r="X39" s="113"/>
      <c r="Y39" s="108">
        <v>6620</v>
      </c>
      <c r="Z39" s="109"/>
      <c r="AA39" s="109"/>
      <c r="AB39" s="109"/>
      <c r="AC39" s="109"/>
      <c r="AD39" s="110"/>
      <c r="AE39" s="82">
        <f t="shared" si="0"/>
        <v>6620</v>
      </c>
      <c r="AF39" s="82"/>
      <c r="AG39" s="82"/>
      <c r="AH39" s="82"/>
      <c r="AI39" s="82"/>
      <c r="AJ39" s="82"/>
      <c r="AK39" s="82"/>
      <c r="AL39" s="84">
        <f>AE44</f>
        <v>20147.2</v>
      </c>
      <c r="AM39" s="84"/>
      <c r="AN39" s="84"/>
      <c r="AO39" s="84"/>
      <c r="AP39" s="84"/>
      <c r="AQ39" s="84"/>
      <c r="AR39" s="1" t="s">
        <v>187</v>
      </c>
    </row>
    <row r="40" spans="1:44" ht="12" customHeight="1">
      <c r="A40" s="115" t="s">
        <v>105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1">
        <v>300</v>
      </c>
      <c r="S40" s="112"/>
      <c r="T40" s="112"/>
      <c r="U40" s="112"/>
      <c r="V40" s="112"/>
      <c r="W40" s="112"/>
      <c r="X40" s="113"/>
      <c r="Y40" s="108">
        <f>Y42+Y45+Y44</f>
        <v>2245988</v>
      </c>
      <c r="Z40" s="109"/>
      <c r="AA40" s="109"/>
      <c r="AB40" s="109"/>
      <c r="AC40" s="109"/>
      <c r="AD40" s="110"/>
      <c r="AE40" s="82">
        <f>AE42+AE45</f>
        <v>2225840.7999999998</v>
      </c>
      <c r="AF40" s="82"/>
      <c r="AG40" s="82"/>
      <c r="AH40" s="82"/>
      <c r="AI40" s="82"/>
      <c r="AJ40" s="82"/>
      <c r="AK40" s="82"/>
      <c r="AL40" s="128"/>
      <c r="AM40" s="129"/>
      <c r="AN40" s="129"/>
      <c r="AO40" s="129"/>
      <c r="AP40" s="129"/>
      <c r="AQ40" s="129"/>
      <c r="AR40" s="1" t="s">
        <v>189</v>
      </c>
    </row>
    <row r="41" spans="1:44">
      <c r="A41" s="114" t="s">
        <v>29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96"/>
      <c r="S41" s="97"/>
      <c r="T41" s="97"/>
      <c r="U41" s="97"/>
      <c r="V41" s="97"/>
      <c r="W41" s="97"/>
      <c r="X41" s="98"/>
      <c r="Y41" s="102"/>
      <c r="Z41" s="103"/>
      <c r="AA41" s="103"/>
      <c r="AB41" s="103"/>
      <c r="AC41" s="103"/>
      <c r="AD41" s="104"/>
      <c r="AE41" s="80">
        <f t="shared" si="0"/>
        <v>0</v>
      </c>
      <c r="AF41" s="80"/>
      <c r="AG41" s="80"/>
      <c r="AH41" s="80"/>
      <c r="AI41" s="80"/>
      <c r="AJ41" s="80"/>
      <c r="AK41" s="80"/>
      <c r="AL41" s="84">
        <f>AE40+AE25-AE29</f>
        <v>2559899.6100000003</v>
      </c>
      <c r="AM41" s="84"/>
      <c r="AN41" s="84"/>
      <c r="AO41" s="84"/>
      <c r="AP41" s="84"/>
      <c r="AQ41" s="84"/>
      <c r="AR41" s="1" t="s">
        <v>184</v>
      </c>
    </row>
    <row r="42" spans="1:44" ht="10.5" customHeight="1">
      <c r="A42" s="114" t="s">
        <v>106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96">
        <v>310</v>
      </c>
      <c r="S42" s="97"/>
      <c r="T42" s="97"/>
      <c r="U42" s="97"/>
      <c r="V42" s="97"/>
      <c r="W42" s="97"/>
      <c r="X42" s="98"/>
      <c r="Y42" s="102">
        <v>156000</v>
      </c>
      <c r="Z42" s="103"/>
      <c r="AA42" s="103"/>
      <c r="AB42" s="103"/>
      <c r="AC42" s="103"/>
      <c r="AD42" s="104"/>
      <c r="AE42" s="80">
        <f t="shared" si="0"/>
        <v>156000</v>
      </c>
      <c r="AF42" s="80"/>
      <c r="AG42" s="80"/>
      <c r="AH42" s="80"/>
      <c r="AI42" s="80"/>
      <c r="AJ42" s="80"/>
      <c r="AK42" s="80"/>
      <c r="AL42" s="74">
        <f>AE29</f>
        <v>3453663.46</v>
      </c>
      <c r="AM42" s="75"/>
      <c r="AN42" s="75"/>
      <c r="AO42" s="75"/>
      <c r="AP42" s="75"/>
      <c r="AQ42" s="76"/>
      <c r="AR42" s="1" t="s">
        <v>183</v>
      </c>
    </row>
    <row r="43" spans="1:44" ht="13.5" customHeight="1">
      <c r="A43" s="114" t="s">
        <v>107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96">
        <v>320</v>
      </c>
      <c r="S43" s="97"/>
      <c r="T43" s="97"/>
      <c r="U43" s="97"/>
      <c r="V43" s="97"/>
      <c r="W43" s="97"/>
      <c r="X43" s="98"/>
      <c r="Y43" s="102"/>
      <c r="Z43" s="103"/>
      <c r="AA43" s="103"/>
      <c r="AB43" s="103"/>
      <c r="AC43" s="103"/>
      <c r="AD43" s="104"/>
      <c r="AE43" s="80">
        <f t="shared" si="0"/>
        <v>0</v>
      </c>
      <c r="AF43" s="80"/>
      <c r="AG43" s="80"/>
      <c r="AH43" s="80"/>
      <c r="AI43" s="80"/>
      <c r="AJ43" s="80"/>
      <c r="AK43" s="80"/>
      <c r="AL43" s="74">
        <f>AL46-AL44</f>
        <v>4211694.4700000007</v>
      </c>
      <c r="AM43" s="75"/>
      <c r="AN43" s="75"/>
      <c r="AO43" s="75"/>
      <c r="AP43" s="75"/>
      <c r="AQ43" s="76"/>
      <c r="AR43" s="1" t="s">
        <v>185</v>
      </c>
    </row>
    <row r="44" spans="1:44" ht="24" customHeight="1">
      <c r="A44" s="114" t="s">
        <v>182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96">
        <v>330</v>
      </c>
      <c r="S44" s="97"/>
      <c r="T44" s="97"/>
      <c r="U44" s="97"/>
      <c r="V44" s="97"/>
      <c r="W44" s="97"/>
      <c r="X44" s="98"/>
      <c r="Y44" s="102">
        <v>20147.2</v>
      </c>
      <c r="Z44" s="103"/>
      <c r="AA44" s="103"/>
      <c r="AB44" s="103"/>
      <c r="AC44" s="103"/>
      <c r="AD44" s="104"/>
      <c r="AE44" s="80">
        <f>Y44</f>
        <v>20147.2</v>
      </c>
      <c r="AF44" s="80"/>
      <c r="AG44" s="80"/>
      <c r="AH44" s="80"/>
      <c r="AI44" s="80"/>
      <c r="AJ44" s="80"/>
      <c r="AK44" s="80"/>
      <c r="AL44" s="74">
        <f>AL8</f>
        <v>1822015.8</v>
      </c>
      <c r="AM44" s="75"/>
      <c r="AN44" s="75"/>
      <c r="AO44" s="75"/>
      <c r="AP44" s="75"/>
      <c r="AQ44" s="76"/>
      <c r="AR44" s="1" t="s">
        <v>186</v>
      </c>
    </row>
    <row r="45" spans="1:44" ht="13.5" customHeight="1">
      <c r="A45" s="114" t="s">
        <v>108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96">
        <v>340</v>
      </c>
      <c r="S45" s="97"/>
      <c r="T45" s="97"/>
      <c r="U45" s="97"/>
      <c r="V45" s="97"/>
      <c r="W45" s="97"/>
      <c r="X45" s="98"/>
      <c r="Y45" s="125">
        <f>247820+76005+114168.8+33579+376068+376068+846132</f>
        <v>2069840.8</v>
      </c>
      <c r="Z45" s="126"/>
      <c r="AA45" s="126"/>
      <c r="AB45" s="126"/>
      <c r="AC45" s="126"/>
      <c r="AD45" s="127"/>
      <c r="AE45" s="80">
        <f>Y45</f>
        <v>2069840.8</v>
      </c>
      <c r="AF45" s="80"/>
      <c r="AG45" s="80"/>
      <c r="AH45" s="80"/>
      <c r="AI45" s="80"/>
      <c r="AJ45" s="80"/>
      <c r="AK45" s="80"/>
      <c r="AL45" s="74"/>
      <c r="AM45" s="75"/>
      <c r="AN45" s="75"/>
      <c r="AO45" s="75"/>
      <c r="AP45" s="75"/>
      <c r="AQ45" s="76"/>
    </row>
    <row r="46" spans="1:44" ht="12.75" customHeight="1">
      <c r="A46" s="114" t="s">
        <v>110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96" t="s">
        <v>22</v>
      </c>
      <c r="S46" s="97"/>
      <c r="T46" s="97"/>
      <c r="U46" s="97"/>
      <c r="V46" s="97"/>
      <c r="W46" s="97"/>
      <c r="X46" s="98"/>
      <c r="Y46" s="77"/>
      <c r="Z46" s="78"/>
      <c r="AA46" s="78"/>
      <c r="AB46" s="78"/>
      <c r="AC46" s="78"/>
      <c r="AD46" s="79"/>
      <c r="AE46" s="80">
        <f>AE40+AE25</f>
        <v>6013563.0700000003</v>
      </c>
      <c r="AF46" s="80"/>
      <c r="AG46" s="80"/>
      <c r="AH46" s="80"/>
      <c r="AI46" s="80"/>
      <c r="AJ46" s="80"/>
      <c r="AK46" s="80"/>
      <c r="AL46" s="84">
        <f>AL39+AL41+AL42+AL40</f>
        <v>6033710.2700000005</v>
      </c>
      <c r="AM46" s="84"/>
      <c r="AN46" s="84"/>
      <c r="AO46" s="84"/>
      <c r="AP46" s="84"/>
      <c r="AQ46" s="84"/>
      <c r="AR46" s="1" t="s">
        <v>188</v>
      </c>
    </row>
    <row r="47" spans="1:44">
      <c r="Q47" s="1" t="s">
        <v>190</v>
      </c>
    </row>
  </sheetData>
  <mergeCells count="222">
    <mergeCell ref="A1:AQ1"/>
    <mergeCell ref="Y43:AD43"/>
    <mergeCell ref="AE43:AK43"/>
    <mergeCell ref="AL43:AQ43"/>
    <mergeCell ref="Y42:AD42"/>
    <mergeCell ref="AE37:AK37"/>
    <mergeCell ref="AL37:AQ37"/>
    <mergeCell ref="AL39:AQ39"/>
    <mergeCell ref="AE39:AK39"/>
    <mergeCell ref="AE36:AK36"/>
    <mergeCell ref="AL36:AQ36"/>
    <mergeCell ref="Y37:AD37"/>
    <mergeCell ref="AE38:AK38"/>
    <mergeCell ref="AL38:AQ38"/>
    <mergeCell ref="Y45:AD45"/>
    <mergeCell ref="AE35:AK35"/>
    <mergeCell ref="AL35:AQ35"/>
    <mergeCell ref="AL40:AQ40"/>
    <mergeCell ref="AL45:AQ45"/>
    <mergeCell ref="AE44:AK44"/>
    <mergeCell ref="AE34:AK34"/>
    <mergeCell ref="AL34:AQ34"/>
    <mergeCell ref="A32:Q32"/>
    <mergeCell ref="AL32:AQ32"/>
    <mergeCell ref="R32:X32"/>
    <mergeCell ref="Y32:AD32"/>
    <mergeCell ref="AE32:AK32"/>
    <mergeCell ref="AL31:AQ31"/>
    <mergeCell ref="AL29:AQ29"/>
    <mergeCell ref="Y26:AD26"/>
    <mergeCell ref="AE26:AK26"/>
    <mergeCell ref="AE42:AK42"/>
    <mergeCell ref="AL42:AQ42"/>
    <mergeCell ref="Y41:AD41"/>
    <mergeCell ref="AE41:AK41"/>
    <mergeCell ref="AL41:AQ41"/>
    <mergeCell ref="AL27:AQ27"/>
    <mergeCell ref="AE27:AK27"/>
    <mergeCell ref="AE23:AK23"/>
    <mergeCell ref="AL23:AQ23"/>
    <mergeCell ref="Y28:AD28"/>
    <mergeCell ref="Y33:AD33"/>
    <mergeCell ref="AE33:AK33"/>
    <mergeCell ref="AL33:AQ33"/>
    <mergeCell ref="AE24:AK24"/>
    <mergeCell ref="AE30:AK30"/>
    <mergeCell ref="AL30:AQ30"/>
    <mergeCell ref="AE28:AK28"/>
    <mergeCell ref="AL28:AQ28"/>
    <mergeCell ref="Y25:AD25"/>
    <mergeCell ref="AE25:AK25"/>
    <mergeCell ref="AL25:AQ25"/>
    <mergeCell ref="AL20:AQ20"/>
    <mergeCell ref="AL22:AQ22"/>
    <mergeCell ref="AL21:AQ21"/>
    <mergeCell ref="AL26:AQ26"/>
    <mergeCell ref="Y27:AD27"/>
    <mergeCell ref="AL24:AQ24"/>
    <mergeCell ref="Y13:AD13"/>
    <mergeCell ref="AE13:AK13"/>
    <mergeCell ref="AL13:AQ13"/>
    <mergeCell ref="AL19:AQ19"/>
    <mergeCell ref="AL18:AQ18"/>
    <mergeCell ref="AL17:AQ17"/>
    <mergeCell ref="AL15:AQ15"/>
    <mergeCell ref="Y20:AD20"/>
    <mergeCell ref="Y21:AD21"/>
    <mergeCell ref="A46:Q46"/>
    <mergeCell ref="Y9:AD9"/>
    <mergeCell ref="R4:X4"/>
    <mergeCell ref="R5:X5"/>
    <mergeCell ref="R6:X6"/>
    <mergeCell ref="R7:X7"/>
    <mergeCell ref="R9:X9"/>
    <mergeCell ref="A9:Q9"/>
    <mergeCell ref="A8:Q8"/>
    <mergeCell ref="R8:X8"/>
    <mergeCell ref="Y8:AD8"/>
    <mergeCell ref="AE8:AK8"/>
    <mergeCell ref="AL8:AQ8"/>
    <mergeCell ref="A4:Q4"/>
    <mergeCell ref="A5:Q5"/>
    <mergeCell ref="A6:Q6"/>
    <mergeCell ref="A7:Q7"/>
    <mergeCell ref="AL6:AQ6"/>
    <mergeCell ref="AL7:AQ7"/>
    <mergeCell ref="Y5:AD5"/>
    <mergeCell ref="AE20:AK20"/>
    <mergeCell ref="Y16:AD16"/>
    <mergeCell ref="AE16:AK16"/>
    <mergeCell ref="AL16:AQ16"/>
    <mergeCell ref="Y22:AD22"/>
    <mergeCell ref="AE22:AK22"/>
    <mergeCell ref="Y17:AD17"/>
    <mergeCell ref="AE17:AK17"/>
    <mergeCell ref="AE18:AK18"/>
    <mergeCell ref="AL14:AQ14"/>
    <mergeCell ref="A31:Q31"/>
    <mergeCell ref="R31:X31"/>
    <mergeCell ref="Y31:AD31"/>
    <mergeCell ref="AE31:AK31"/>
    <mergeCell ref="AE29:AK29"/>
    <mergeCell ref="A28:Q28"/>
    <mergeCell ref="A18:Q18"/>
    <mergeCell ref="Y19:AD19"/>
    <mergeCell ref="AE19:AK19"/>
    <mergeCell ref="R41:X41"/>
    <mergeCell ref="Y40:AD40"/>
    <mergeCell ref="AE40:AK40"/>
    <mergeCell ref="A20:Q20"/>
    <mergeCell ref="A22:Q22"/>
    <mergeCell ref="A21:Q21"/>
    <mergeCell ref="A23:Q23"/>
    <mergeCell ref="AE21:AK21"/>
    <mergeCell ref="R23:X23"/>
    <mergeCell ref="A39:Q39"/>
    <mergeCell ref="R42:X42"/>
    <mergeCell ref="A19:Q19"/>
    <mergeCell ref="R43:X43"/>
    <mergeCell ref="R29:X29"/>
    <mergeCell ref="Y30:AD30"/>
    <mergeCell ref="R30:X30"/>
    <mergeCell ref="R33:X33"/>
    <mergeCell ref="Y29:AD29"/>
    <mergeCell ref="Y34:AD34"/>
    <mergeCell ref="R37:X37"/>
    <mergeCell ref="A10:Q10"/>
    <mergeCell ref="AL11:AQ11"/>
    <mergeCell ref="AL12:AQ12"/>
    <mergeCell ref="R44:X44"/>
    <mergeCell ref="A11:Q11"/>
    <mergeCell ref="A12:Q12"/>
    <mergeCell ref="A13:Q13"/>
    <mergeCell ref="A15:Q15"/>
    <mergeCell ref="A16:Q16"/>
    <mergeCell ref="A17:Q17"/>
    <mergeCell ref="A45:Q45"/>
    <mergeCell ref="A44:Q44"/>
    <mergeCell ref="A42:Q42"/>
    <mergeCell ref="A40:Q40"/>
    <mergeCell ref="A38:Q38"/>
    <mergeCell ref="AE9:AK9"/>
    <mergeCell ref="AE11:AK11"/>
    <mergeCell ref="A14:Q14"/>
    <mergeCell ref="R12:X12"/>
    <mergeCell ref="R13:X13"/>
    <mergeCell ref="R40:X40"/>
    <mergeCell ref="Y11:AD11"/>
    <mergeCell ref="A35:Q35"/>
    <mergeCell ref="A37:Q37"/>
    <mergeCell ref="A36:Q36"/>
    <mergeCell ref="A34:Q34"/>
    <mergeCell ref="R11:X11"/>
    <mergeCell ref="A24:Q24"/>
    <mergeCell ref="R39:X39"/>
    <mergeCell ref="Y38:AD38"/>
    <mergeCell ref="R21:X21"/>
    <mergeCell ref="A41:Q41"/>
    <mergeCell ref="A43:Q43"/>
    <mergeCell ref="A33:Q33"/>
    <mergeCell ref="R14:X14"/>
    <mergeCell ref="R15:X15"/>
    <mergeCell ref="R34:X34"/>
    <mergeCell ref="R36:X36"/>
    <mergeCell ref="A26:Q26"/>
    <mergeCell ref="A27:Q27"/>
    <mergeCell ref="R25:X25"/>
    <mergeCell ref="R27:X27"/>
    <mergeCell ref="A30:Q30"/>
    <mergeCell ref="A29:Q29"/>
    <mergeCell ref="A25:Q25"/>
    <mergeCell ref="R22:X22"/>
    <mergeCell ref="R10:X10"/>
    <mergeCell ref="Y15:AD15"/>
    <mergeCell ref="Y10:AD10"/>
    <mergeCell ref="R24:X24"/>
    <mergeCell ref="R18:X18"/>
    <mergeCell ref="R20:X20"/>
    <mergeCell ref="R17:X17"/>
    <mergeCell ref="R19:X19"/>
    <mergeCell ref="Y12:AD12"/>
    <mergeCell ref="Y23:AD23"/>
    <mergeCell ref="R38:X38"/>
    <mergeCell ref="Y35:AD35"/>
    <mergeCell ref="Y18:AD18"/>
    <mergeCell ref="R16:X16"/>
    <mergeCell ref="R35:X35"/>
    <mergeCell ref="Y39:AD39"/>
    <mergeCell ref="Y24:AD24"/>
    <mergeCell ref="Y36:AD36"/>
    <mergeCell ref="R26:X26"/>
    <mergeCell ref="R28:X28"/>
    <mergeCell ref="R45:X45"/>
    <mergeCell ref="R46:X46"/>
    <mergeCell ref="Y6:AD6"/>
    <mergeCell ref="AE6:AK6"/>
    <mergeCell ref="Y7:AD7"/>
    <mergeCell ref="AE7:AK7"/>
    <mergeCell ref="Y44:AD44"/>
    <mergeCell ref="AE45:AK45"/>
    <mergeCell ref="Y46:AD46"/>
    <mergeCell ref="AE46:AK46"/>
    <mergeCell ref="AL46:AQ46"/>
    <mergeCell ref="A2:Q3"/>
    <mergeCell ref="R2:X3"/>
    <mergeCell ref="Y2:AD3"/>
    <mergeCell ref="AE2:AQ2"/>
    <mergeCell ref="AE3:AK3"/>
    <mergeCell ref="AL3:AQ3"/>
    <mergeCell ref="AE15:AK15"/>
    <mergeCell ref="AE10:AK10"/>
    <mergeCell ref="AL10:AQ10"/>
    <mergeCell ref="AL44:AQ44"/>
    <mergeCell ref="Y4:AD4"/>
    <mergeCell ref="AE4:AK4"/>
    <mergeCell ref="AL4:AQ4"/>
    <mergeCell ref="AE12:AK12"/>
    <mergeCell ref="AE14:AK14"/>
    <mergeCell ref="AE5:AK5"/>
    <mergeCell ref="AL5:AQ5"/>
    <mergeCell ref="Y14:AD14"/>
    <mergeCell ref="AL9:AQ9"/>
  </mergeCells>
  <phoneticPr fontId="5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0"/>
  <sheetViews>
    <sheetView showGridLines="0" topLeftCell="A16" workbookViewId="0">
      <selection activeCell="AL29" sqref="AL29"/>
    </sheetView>
  </sheetViews>
  <sheetFormatPr defaultColWidth="1.7109375" defaultRowHeight="12.75"/>
  <cols>
    <col min="1" max="1" width="4" style="1" customWidth="1"/>
    <col min="2" max="10" width="1.7109375" style="1"/>
    <col min="11" max="11" width="18.42578125" style="1" customWidth="1"/>
    <col min="12" max="12" width="35.7109375" style="1" customWidth="1"/>
    <col min="13" max="19" width="1.7109375" style="1"/>
    <col min="20" max="20" width="5.28515625" style="1" customWidth="1"/>
    <col min="21" max="16384" width="1.7109375" style="1"/>
  </cols>
  <sheetData>
    <row r="1" spans="1:20" ht="35.25" customHeight="1">
      <c r="A1" s="135" t="s">
        <v>141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41.25" customHeight="1">
      <c r="A2" s="5" t="s">
        <v>142</v>
      </c>
      <c r="B2" s="136" t="s">
        <v>19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7" t="s">
        <v>143</v>
      </c>
      <c r="N2" s="137"/>
      <c r="O2" s="137"/>
      <c r="P2" s="137"/>
      <c r="Q2" s="137"/>
      <c r="R2" s="137"/>
      <c r="S2" s="137"/>
      <c r="T2" s="137"/>
    </row>
    <row r="3" spans="1:20" ht="26.25" customHeight="1">
      <c r="A3" s="6">
        <v>1</v>
      </c>
      <c r="B3" s="132" t="s">
        <v>144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3">
        <v>1685451.24</v>
      </c>
      <c r="N3" s="133"/>
      <c r="O3" s="133"/>
      <c r="P3" s="133"/>
      <c r="Q3" s="133"/>
      <c r="R3" s="133"/>
      <c r="S3" s="133"/>
      <c r="T3" s="133"/>
    </row>
    <row r="4" spans="1:20" ht="30.75" customHeight="1">
      <c r="A4" s="6">
        <v>2</v>
      </c>
      <c r="B4" s="132" t="s">
        <v>145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  <c r="N4" s="133"/>
      <c r="O4" s="133"/>
      <c r="P4" s="133"/>
      <c r="Q4" s="133"/>
      <c r="R4" s="133"/>
      <c r="S4" s="133"/>
      <c r="T4" s="133"/>
    </row>
    <row r="5" spans="1:20" ht="38.25" customHeight="1">
      <c r="A5" s="6">
        <v>3</v>
      </c>
      <c r="B5" s="132" t="s">
        <v>146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3"/>
      <c r="N5" s="133"/>
      <c r="O5" s="133"/>
      <c r="P5" s="133"/>
      <c r="Q5" s="133"/>
      <c r="R5" s="133"/>
      <c r="S5" s="133"/>
      <c r="T5" s="133"/>
    </row>
    <row r="6" spans="1:20" ht="24.75" customHeight="1">
      <c r="A6" s="6">
        <v>4</v>
      </c>
      <c r="B6" s="132" t="s">
        <v>147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3">
        <v>173630.37</v>
      </c>
      <c r="N6" s="133"/>
      <c r="O6" s="133"/>
      <c r="P6" s="133"/>
      <c r="Q6" s="133"/>
      <c r="R6" s="133"/>
      <c r="S6" s="133"/>
      <c r="T6" s="133"/>
    </row>
    <row r="7" spans="1:20" ht="27.75" customHeight="1">
      <c r="A7" s="6">
        <v>5</v>
      </c>
      <c r="B7" s="132" t="s">
        <v>148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4"/>
      <c r="N7" s="134"/>
      <c r="O7" s="134"/>
      <c r="P7" s="134"/>
      <c r="Q7" s="134"/>
      <c r="R7" s="134"/>
      <c r="S7" s="134"/>
      <c r="T7" s="134"/>
    </row>
    <row r="8" spans="1:20" ht="36.75" customHeight="1">
      <c r="A8" s="6">
        <v>6</v>
      </c>
      <c r="B8" s="132" t="s">
        <v>149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4"/>
      <c r="N8" s="134"/>
      <c r="O8" s="134"/>
      <c r="P8" s="134"/>
      <c r="Q8" s="134"/>
      <c r="R8" s="134"/>
      <c r="S8" s="134"/>
      <c r="T8" s="134"/>
    </row>
    <row r="9" spans="1:20" ht="27" customHeight="1">
      <c r="A9" s="6">
        <v>7</v>
      </c>
      <c r="B9" s="132" t="s">
        <v>150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4"/>
      <c r="N9" s="134"/>
      <c r="O9" s="134"/>
      <c r="P9" s="134"/>
      <c r="Q9" s="134"/>
      <c r="R9" s="134"/>
      <c r="S9" s="134"/>
      <c r="T9" s="134"/>
    </row>
    <row r="10" spans="1:20" ht="24.75" customHeight="1">
      <c r="A10" s="6">
        <v>8</v>
      </c>
      <c r="B10" s="132" t="s">
        <v>151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4"/>
      <c r="N10" s="134"/>
      <c r="O10" s="134"/>
      <c r="P10" s="134"/>
      <c r="Q10" s="134"/>
      <c r="R10" s="134"/>
      <c r="S10" s="134"/>
      <c r="T10" s="134"/>
    </row>
    <row r="11" spans="1:20" ht="26.25" customHeight="1">
      <c r="A11" s="6">
        <v>9</v>
      </c>
      <c r="B11" s="132" t="s">
        <v>152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4"/>
      <c r="N11" s="134"/>
      <c r="O11" s="134"/>
      <c r="P11" s="134"/>
      <c r="Q11" s="134"/>
      <c r="R11" s="134"/>
      <c r="S11" s="134"/>
      <c r="T11" s="134"/>
    </row>
    <row r="12" spans="1:20" ht="27" customHeight="1">
      <c r="A12" s="6">
        <v>10</v>
      </c>
      <c r="B12" s="132" t="s">
        <v>153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4"/>
      <c r="N12" s="134"/>
      <c r="O12" s="134"/>
      <c r="P12" s="134"/>
      <c r="Q12" s="134"/>
      <c r="R12" s="134"/>
      <c r="S12" s="134"/>
      <c r="T12" s="134"/>
    </row>
    <row r="13" spans="1:20" ht="24" customHeight="1">
      <c r="A13" s="6">
        <v>11</v>
      </c>
      <c r="B13" s="132" t="s">
        <v>154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4"/>
      <c r="N13" s="134"/>
      <c r="O13" s="134"/>
      <c r="P13" s="134"/>
      <c r="Q13" s="134"/>
      <c r="R13" s="134"/>
      <c r="S13" s="134"/>
      <c r="T13" s="134"/>
    </row>
    <row r="14" spans="1:20" ht="36" customHeight="1">
      <c r="A14" s="6">
        <v>12</v>
      </c>
      <c r="B14" s="132" t="s">
        <v>155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4"/>
      <c r="N14" s="134"/>
      <c r="O14" s="134"/>
      <c r="P14" s="134"/>
      <c r="Q14" s="134"/>
      <c r="R14" s="134"/>
      <c r="S14" s="134"/>
      <c r="T14" s="134"/>
    </row>
    <row r="15" spans="1:20" ht="42.75" customHeight="1">
      <c r="A15" s="6">
        <v>13</v>
      </c>
      <c r="B15" s="132" t="s">
        <v>156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4"/>
      <c r="N15" s="134"/>
      <c r="O15" s="134"/>
      <c r="P15" s="134"/>
      <c r="Q15" s="134"/>
      <c r="R15" s="134"/>
      <c r="S15" s="134"/>
      <c r="T15" s="134"/>
    </row>
    <row r="16" spans="1:20" ht="30.75" customHeight="1">
      <c r="A16" s="6">
        <v>14</v>
      </c>
      <c r="B16" s="132" t="s">
        <v>157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4"/>
      <c r="N16" s="134"/>
      <c r="O16" s="134"/>
      <c r="P16" s="134"/>
      <c r="Q16" s="134"/>
      <c r="R16" s="134"/>
      <c r="S16" s="134"/>
      <c r="T16" s="134"/>
    </row>
    <row r="17" spans="1:20">
      <c r="A17" s="7" t="s">
        <v>158</v>
      </c>
    </row>
    <row r="20" spans="1:20">
      <c r="A20" s="131" t="s">
        <v>159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" t="s">
        <v>160</v>
      </c>
      <c r="M20" s="131" t="s">
        <v>170</v>
      </c>
      <c r="N20" s="131"/>
      <c r="O20" s="131"/>
      <c r="P20" s="131"/>
      <c r="Q20" s="131"/>
      <c r="R20" s="131"/>
      <c r="S20" s="131"/>
      <c r="T20" s="131"/>
    </row>
    <row r="21" spans="1:20">
      <c r="A21" s="131" t="s">
        <v>172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</row>
    <row r="23" spans="1:20" ht="25.5" customHeight="1">
      <c r="A23" s="138" t="s">
        <v>161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" t="s">
        <v>165</v>
      </c>
    </row>
    <row r="24" spans="1:20">
      <c r="A24" s="131" t="s">
        <v>173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</row>
    <row r="26" spans="1:20" ht="25.5" customHeight="1">
      <c r="A26" s="138" t="s">
        <v>162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" t="s">
        <v>166</v>
      </c>
    </row>
    <row r="27" spans="1:20">
      <c r="A27" s="131" t="s">
        <v>174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</row>
    <row r="29" spans="1:20" ht="20.25" customHeight="1">
      <c r="A29" s="138" t="s">
        <v>163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</row>
    <row r="30" spans="1:20">
      <c r="A30" s="131" t="s">
        <v>175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" t="s">
        <v>177</v>
      </c>
    </row>
  </sheetData>
  <mergeCells count="40">
    <mergeCell ref="B9:L9"/>
    <mergeCell ref="M9:T9"/>
    <mergeCell ref="A26:K26"/>
    <mergeCell ref="A27:K27"/>
    <mergeCell ref="B11:L11"/>
    <mergeCell ref="M11:T11"/>
    <mergeCell ref="B12:L12"/>
    <mergeCell ref="M12:T12"/>
    <mergeCell ref="B16:L16"/>
    <mergeCell ref="M16:T16"/>
    <mergeCell ref="A29:K29"/>
    <mergeCell ref="A30:K30"/>
    <mergeCell ref="B14:L14"/>
    <mergeCell ref="M14:T14"/>
    <mergeCell ref="B15:L15"/>
    <mergeCell ref="M15:T15"/>
    <mergeCell ref="A20:K20"/>
    <mergeCell ref="A21:K21"/>
    <mergeCell ref="A23:K23"/>
    <mergeCell ref="A24:K24"/>
    <mergeCell ref="A1:T1"/>
    <mergeCell ref="B13:L13"/>
    <mergeCell ref="M13:T13"/>
    <mergeCell ref="B2:L2"/>
    <mergeCell ref="M2:T2"/>
    <mergeCell ref="B3:L3"/>
    <mergeCell ref="M3:T3"/>
    <mergeCell ref="B4:L4"/>
    <mergeCell ref="B10:L10"/>
    <mergeCell ref="M10:T10"/>
    <mergeCell ref="M20:T20"/>
    <mergeCell ref="B5:L5"/>
    <mergeCell ref="M5:T5"/>
    <mergeCell ref="M4:T4"/>
    <mergeCell ref="B6:L6"/>
    <mergeCell ref="M6:T6"/>
    <mergeCell ref="B7:L7"/>
    <mergeCell ref="M7:T7"/>
    <mergeCell ref="B8:L8"/>
    <mergeCell ref="M8:T8"/>
  </mergeCells>
  <phoneticPr fontId="5" type="noConversion"/>
  <printOptions horizontalCentered="1"/>
  <pageMargins left="0.78740157480314965" right="0.39370078740157483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I-II </vt:lpstr>
      <vt:lpstr>III</vt:lpstr>
      <vt:lpstr>IV-VII</vt:lpstr>
      <vt:lpstr>III!Область_печати</vt:lpstr>
      <vt:lpstr>'I-II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dc:description>Подготовлено на базе материалов БСС  «Система Главбух»</dc:description>
  <cp:lastModifiedBy>User</cp:lastModifiedBy>
  <cp:lastPrinted>2022-11-28T05:50:57Z</cp:lastPrinted>
  <dcterms:created xsi:type="dcterms:W3CDTF">2010-10-20T14:55:42Z</dcterms:created>
  <dcterms:modified xsi:type="dcterms:W3CDTF">2022-12-08T06:06:06Z</dcterms:modified>
</cp:coreProperties>
</file>